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<sst xmlns="http://schemas.openxmlformats.org/spreadsheetml/2006/main" count="236" uniqueCount="93">
  <si>
    <t xml:space="preserve">Чемпионат г.Ижевска по скалолазанию </t>
  </si>
  <si>
    <t>13 июля 2009г.</t>
  </si>
  <si>
    <t>Скалодром шк.34</t>
  </si>
  <si>
    <t>Боулдеринг</t>
  </si>
  <si>
    <t>место</t>
  </si>
  <si>
    <t>Фамилия, Имя</t>
  </si>
  <si>
    <t>г.р.</t>
  </si>
  <si>
    <t>разряд</t>
  </si>
  <si>
    <t>Трасса 1</t>
  </si>
  <si>
    <t>Трасса 2</t>
  </si>
  <si>
    <t>Трасса 3</t>
  </si>
  <si>
    <t>Трасса 4</t>
  </si>
  <si>
    <t>Трасса 5</t>
  </si>
  <si>
    <t>Прыжок</t>
  </si>
  <si>
    <t>Итого</t>
  </si>
  <si>
    <t>Лишние попытки</t>
  </si>
  <si>
    <t>тут расчеты очков за высоту прыжка, если кому интересно</t>
  </si>
  <si>
    <t>Bon</t>
  </si>
  <si>
    <t>ТОР</t>
  </si>
  <si>
    <t>высота</t>
  </si>
  <si>
    <t>балл</t>
  </si>
  <si>
    <t>1.05</t>
  </si>
  <si>
    <t>1.20</t>
  </si>
  <si>
    <t>1.35</t>
  </si>
  <si>
    <t>1.45</t>
  </si>
  <si>
    <t>Суворова Марина</t>
  </si>
  <si>
    <t>КМС</t>
  </si>
  <si>
    <t>Устин.р-н</t>
  </si>
  <si>
    <t>11</t>
  </si>
  <si>
    <t>Пономарева Анна</t>
  </si>
  <si>
    <t>ИжГТУ</t>
  </si>
  <si>
    <t>13</t>
  </si>
  <si>
    <t>Саушкина Ксения</t>
  </si>
  <si>
    <t>5</t>
  </si>
  <si>
    <t>Артамонова Екатерина</t>
  </si>
  <si>
    <t>Пермякова Ирина</t>
  </si>
  <si>
    <t>Хисамова Марина</t>
  </si>
  <si>
    <t>Кочурова Анна</t>
  </si>
  <si>
    <t>Артамонова Валерия</t>
  </si>
  <si>
    <t>Пономарева Карина</t>
  </si>
  <si>
    <t>2 юн.</t>
  </si>
  <si>
    <t>1</t>
  </si>
  <si>
    <t>Маргасова Вера</t>
  </si>
  <si>
    <t>Чухланцева Мария</t>
  </si>
  <si>
    <t>Капустина Юлия</t>
  </si>
  <si>
    <t>Иваницкая Александра</t>
  </si>
  <si>
    <t>Челябинск</t>
  </si>
  <si>
    <t>Перевозчикова Оксана</t>
  </si>
  <si>
    <t>Завьял. р-н</t>
  </si>
  <si>
    <t>0</t>
  </si>
  <si>
    <t>Ценность трассы</t>
  </si>
  <si>
    <t>мужчины</t>
  </si>
  <si>
    <t>1.60</t>
  </si>
  <si>
    <t>1.75</t>
  </si>
  <si>
    <t>1.90</t>
  </si>
  <si>
    <t>Гаврилов Влас</t>
  </si>
  <si>
    <t>Ипатов Сергей</t>
  </si>
  <si>
    <t>Пермяков Сергей</t>
  </si>
  <si>
    <t>Леонтьев Дмитрий</t>
  </si>
  <si>
    <t>Гаврилов Максим</t>
  </si>
  <si>
    <t>Паутов Анатолий</t>
  </si>
  <si>
    <t>Ломаев Кирилл</t>
  </si>
  <si>
    <t>Пермяков Алексей</t>
  </si>
  <si>
    <t>Пахомов Олег</t>
  </si>
  <si>
    <t>Семенов Тимофей</t>
  </si>
  <si>
    <t>Мозжанов Дмитрий</t>
  </si>
  <si>
    <t>б/р</t>
  </si>
  <si>
    <t>Тольятти</t>
  </si>
  <si>
    <t>Нурмухаметов Рамиль</t>
  </si>
  <si>
    <t>Арюков Егор</t>
  </si>
  <si>
    <t>Хисамов Марсель</t>
  </si>
  <si>
    <t>Зворыгин Максим</t>
  </si>
  <si>
    <t>Пятак Дмитрий</t>
  </si>
  <si>
    <t>Копосов Олег</t>
  </si>
  <si>
    <t>Полозов Антон</t>
  </si>
  <si>
    <t>УдГУ</t>
  </si>
  <si>
    <t>Микрюков Иван</t>
  </si>
  <si>
    <t>Кочуров Иван</t>
  </si>
  <si>
    <t>Шадрин Константин</t>
  </si>
  <si>
    <t>Юферев Александр</t>
  </si>
  <si>
    <t>Татаринов Денис</t>
  </si>
  <si>
    <t>Блинов Антон</t>
  </si>
  <si>
    <t>Войтович Сергей</t>
  </si>
  <si>
    <t>Жиляев Антон</t>
  </si>
  <si>
    <t>Бобринев Сергей</t>
  </si>
  <si>
    <t>Напольских Павел</t>
  </si>
  <si>
    <t>Женщины</t>
  </si>
  <si>
    <t>Главный судья</t>
  </si>
  <si>
    <t>А. Трушин</t>
  </si>
  <si>
    <t>Главный секретарь</t>
  </si>
  <si>
    <t>А. Головина</t>
  </si>
  <si>
    <t>Дьяконов Артём</t>
  </si>
  <si>
    <t>команда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</si>
</sst>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AH24" sqref="AH24"/>
    </sheetView>
  </sheetViews>
  <sheetFormatPr defaultColWidth="11.57421875" defaultRowHeight="12.75"/>
  <cols>
    <col min="1" max="1" width="5.57421875" style="0" customWidth="1"/>
    <col min="2" max="2" width="20.421875" style="0" customWidth="1"/>
    <col min="3" max="3" width="6.57421875" style="0" customWidth="1"/>
    <col min="4" max="4" width="7.421875" style="0" customWidth="1"/>
    <col min="5" max="5" width="9.8515625" style="0" customWidth="1"/>
    <col min="6" max="6" width="5.7109375" style="0" customWidth="1"/>
    <col min="7" max="7" width="3.8515625" style="0" customWidth="1"/>
    <col min="8" max="15" width="4.140625" style="0" customWidth="1"/>
    <col min="16" max="16" width="6.421875" style="0" customWidth="1"/>
    <col min="17" max="18" width="4.140625" style="0" customWidth="1"/>
    <col min="19" max="19" width="3.57421875" style="0" customWidth="1"/>
    <col min="20" max="20" width="4.57421875" style="0" customWidth="1"/>
    <col min="21" max="21" width="3.57421875" style="0" customWidth="1"/>
    <col min="22" max="23" width="6.57421875" style="0" customWidth="1"/>
    <col min="24" max="32" width="0" style="0" hidden="1" customWidth="1"/>
  </cols>
  <sheetData>
    <row r="1" spans="1:23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5">
      <c r="A2" s="1" t="s">
        <v>1</v>
      </c>
      <c r="V2" s="2"/>
      <c r="W2" s="2" t="s">
        <v>2</v>
      </c>
    </row>
    <row r="4" spans="1:23" ht="1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">
      <c r="A5" s="37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ht="13.5" thickBot="1"/>
    <row r="7" spans="1:24" ht="12.75">
      <c r="A7" s="38" t="s">
        <v>4</v>
      </c>
      <c r="B7" s="34" t="s">
        <v>5</v>
      </c>
      <c r="C7" s="34" t="s">
        <v>6</v>
      </c>
      <c r="D7" s="34" t="s">
        <v>7</v>
      </c>
      <c r="E7" s="41" t="s">
        <v>92</v>
      </c>
      <c r="F7" s="33" t="s">
        <v>8</v>
      </c>
      <c r="G7" s="33"/>
      <c r="H7" s="33" t="s">
        <v>9</v>
      </c>
      <c r="I7" s="33"/>
      <c r="J7" s="33" t="s">
        <v>10</v>
      </c>
      <c r="K7" s="33"/>
      <c r="L7" s="33" t="s">
        <v>11</v>
      </c>
      <c r="M7" s="33"/>
      <c r="N7" s="33" t="s">
        <v>12</v>
      </c>
      <c r="O7" s="33"/>
      <c r="P7" s="33" t="s">
        <v>13</v>
      </c>
      <c r="Q7" s="33"/>
      <c r="R7" s="34" t="s">
        <v>14</v>
      </c>
      <c r="S7" s="34"/>
      <c r="T7" s="34"/>
      <c r="U7" s="34"/>
      <c r="V7" s="33" t="s">
        <v>15</v>
      </c>
      <c r="W7" s="35"/>
      <c r="X7" t="s">
        <v>16</v>
      </c>
    </row>
    <row r="8" spans="1:31" ht="13.5" thickBot="1">
      <c r="A8" s="39"/>
      <c r="B8" s="40"/>
      <c r="C8" s="40"/>
      <c r="D8" s="40"/>
      <c r="E8" s="40"/>
      <c r="F8" s="24" t="s">
        <v>17</v>
      </c>
      <c r="G8" s="24" t="s">
        <v>18</v>
      </c>
      <c r="H8" s="24" t="s">
        <v>17</v>
      </c>
      <c r="I8" s="24" t="s">
        <v>18</v>
      </c>
      <c r="J8" s="24" t="s">
        <v>17</v>
      </c>
      <c r="K8" s="24" t="s">
        <v>18</v>
      </c>
      <c r="L8" s="24" t="s">
        <v>17</v>
      </c>
      <c r="M8" s="24" t="s">
        <v>18</v>
      </c>
      <c r="N8" s="24" t="s">
        <v>17</v>
      </c>
      <c r="O8" s="24" t="s">
        <v>18</v>
      </c>
      <c r="P8" s="24" t="s">
        <v>19</v>
      </c>
      <c r="Q8" s="24" t="s">
        <v>20</v>
      </c>
      <c r="R8" s="24" t="s">
        <v>20</v>
      </c>
      <c r="S8" s="24" t="s">
        <v>17</v>
      </c>
      <c r="T8" s="24" t="s">
        <v>20</v>
      </c>
      <c r="U8" s="24" t="s">
        <v>18</v>
      </c>
      <c r="V8" s="24" t="s">
        <v>17</v>
      </c>
      <c r="W8" s="25" t="s">
        <v>18</v>
      </c>
      <c r="X8" s="4" t="s">
        <v>21</v>
      </c>
      <c r="Y8" s="4"/>
      <c r="Z8" s="4" t="s">
        <v>22</v>
      </c>
      <c r="AA8" s="4"/>
      <c r="AB8" s="4" t="s">
        <v>23</v>
      </c>
      <c r="AC8" s="4"/>
      <c r="AD8" s="4" t="s">
        <v>24</v>
      </c>
      <c r="AE8" s="4"/>
    </row>
    <row r="9" spans="1:32" ht="12.75">
      <c r="A9" s="26">
        <v>1</v>
      </c>
      <c r="B9" s="19" t="s">
        <v>25</v>
      </c>
      <c r="C9" s="20">
        <v>1989</v>
      </c>
      <c r="D9" s="20" t="s">
        <v>26</v>
      </c>
      <c r="E9" s="21" t="s">
        <v>27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6</v>
      </c>
      <c r="N9" s="20">
        <v>1</v>
      </c>
      <c r="O9" s="20">
        <v>1</v>
      </c>
      <c r="P9" s="22" t="s">
        <v>23</v>
      </c>
      <c r="Q9" s="22" t="s">
        <v>28</v>
      </c>
      <c r="R9" s="20">
        <f aca="true" t="shared" si="0" ref="R9:R22">IF(F9&gt;0,F$23,0)+IF(H9&gt;0,H$23,0)+IF(J9&gt;0,J$23,0)+IF(L9&gt;0,L$23,0)+IF(N9&gt;0,N$23,0)</f>
        <v>37</v>
      </c>
      <c r="S9" s="20">
        <f aca="true" t="shared" si="1" ref="S9:S22">5-(COUNTIF(F9,0)+COUNTIF(H9,0)+COUNTIF(J9,0)+COUNTIF(L9,0)+COUNTIF(N9,0))</f>
        <v>5</v>
      </c>
      <c r="T9" s="20">
        <f aca="true" t="shared" si="2" ref="T9:T22">IF(G9&gt;0,G$23,0)+IF(I9&gt;0,I$23,0)+IF(K9&gt;0,K$23,0)+IF(M9&gt;0,M$23,0)+IF(O9&gt;0,O$23,0)+Q9</f>
        <v>61</v>
      </c>
      <c r="U9" s="20">
        <f aca="true" t="shared" si="3" ref="U9:U22">5-(COUNTIF(G9,0)+COUNTIF(I9,0)+COUNTIF(K9,0)+COUNTIF(M9,0)+COUNTIF(O9,0))</f>
        <v>5</v>
      </c>
      <c r="V9" s="20">
        <v>0</v>
      </c>
      <c r="W9" s="23">
        <v>5</v>
      </c>
      <c r="X9" s="9">
        <v>1</v>
      </c>
      <c r="Y9" s="9">
        <f aca="true" t="shared" si="4" ref="Y9:Y21">X$23</f>
        <v>1</v>
      </c>
      <c r="Z9" s="9">
        <v>1</v>
      </c>
      <c r="AA9" s="9">
        <f aca="true" t="shared" si="5" ref="AA9:AA16">Z$23</f>
        <v>5</v>
      </c>
      <c r="AB9" s="9">
        <v>1</v>
      </c>
      <c r="AC9" s="9">
        <f>AB$23</f>
        <v>11</v>
      </c>
      <c r="AD9" s="9">
        <v>0</v>
      </c>
      <c r="AF9">
        <v>11</v>
      </c>
    </row>
    <row r="10" spans="1:32" ht="12.75">
      <c r="A10" s="27">
        <v>2</v>
      </c>
      <c r="B10" s="5" t="s">
        <v>29</v>
      </c>
      <c r="C10" s="6">
        <v>1983</v>
      </c>
      <c r="D10" s="6">
        <v>1</v>
      </c>
      <c r="E10" s="7" t="s">
        <v>30</v>
      </c>
      <c r="F10" s="6">
        <v>1</v>
      </c>
      <c r="G10" s="6">
        <v>1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0</v>
      </c>
      <c r="N10" s="6">
        <v>1</v>
      </c>
      <c r="O10" s="6">
        <v>1</v>
      </c>
      <c r="P10" s="8" t="s">
        <v>24</v>
      </c>
      <c r="Q10" s="8" t="s">
        <v>31</v>
      </c>
      <c r="R10" s="6">
        <f t="shared" si="0"/>
        <v>24</v>
      </c>
      <c r="S10" s="6">
        <f t="shared" si="1"/>
        <v>4</v>
      </c>
      <c r="T10" s="6">
        <f t="shared" si="2"/>
        <v>37</v>
      </c>
      <c r="U10" s="6">
        <f t="shared" si="3"/>
        <v>3</v>
      </c>
      <c r="V10" s="6">
        <v>0</v>
      </c>
      <c r="W10" s="12">
        <v>1</v>
      </c>
      <c r="X10" s="9">
        <v>1</v>
      </c>
      <c r="Y10" s="9">
        <f t="shared" si="4"/>
        <v>1</v>
      </c>
      <c r="Z10" s="9">
        <v>1</v>
      </c>
      <c r="AA10" s="9">
        <f t="shared" si="5"/>
        <v>5</v>
      </c>
      <c r="AB10" s="9">
        <v>1</v>
      </c>
      <c r="AC10" s="9">
        <f>AB$23</f>
        <v>11</v>
      </c>
      <c r="AD10" s="9">
        <v>1</v>
      </c>
      <c r="AE10">
        <v>13</v>
      </c>
      <c r="AF10">
        <v>13</v>
      </c>
    </row>
    <row r="11" spans="1:32" ht="12.75">
      <c r="A11" s="27">
        <v>3</v>
      </c>
      <c r="B11" s="5" t="s">
        <v>32</v>
      </c>
      <c r="C11" s="6">
        <v>1992</v>
      </c>
      <c r="D11" s="6">
        <v>2</v>
      </c>
      <c r="E11" s="7" t="s">
        <v>27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6">
        <v>1</v>
      </c>
      <c r="P11" s="8" t="s">
        <v>22</v>
      </c>
      <c r="Q11" s="8" t="s">
        <v>33</v>
      </c>
      <c r="R11" s="6">
        <f t="shared" si="0"/>
        <v>8</v>
      </c>
      <c r="S11" s="6">
        <f t="shared" si="1"/>
        <v>2</v>
      </c>
      <c r="T11" s="6">
        <f t="shared" si="2"/>
        <v>17</v>
      </c>
      <c r="U11" s="6">
        <f t="shared" si="3"/>
        <v>2</v>
      </c>
      <c r="V11" s="6">
        <v>0</v>
      </c>
      <c r="W11" s="12">
        <v>0</v>
      </c>
      <c r="X11" s="9">
        <v>1</v>
      </c>
      <c r="Y11" s="9">
        <f t="shared" si="4"/>
        <v>1</v>
      </c>
      <c r="Z11" s="9">
        <v>1</v>
      </c>
      <c r="AA11" s="9">
        <f t="shared" si="5"/>
        <v>5</v>
      </c>
      <c r="AB11" s="9">
        <v>0</v>
      </c>
      <c r="AC11" s="9"/>
      <c r="AD11" s="9">
        <v>0</v>
      </c>
      <c r="AF11">
        <v>5</v>
      </c>
    </row>
    <row r="12" spans="1:32" ht="12.75">
      <c r="A12" s="27">
        <v>4</v>
      </c>
      <c r="B12" s="5" t="s">
        <v>34</v>
      </c>
      <c r="C12" s="6">
        <v>1996</v>
      </c>
      <c r="D12" s="6">
        <v>1</v>
      </c>
      <c r="E12" s="7" t="s">
        <v>27</v>
      </c>
      <c r="F12" s="6">
        <v>1</v>
      </c>
      <c r="G12" s="6">
        <v>1</v>
      </c>
      <c r="H12" s="6">
        <v>0</v>
      </c>
      <c r="I12" s="6">
        <v>0</v>
      </c>
      <c r="J12" s="6">
        <v>8</v>
      </c>
      <c r="K12" s="6">
        <v>0</v>
      </c>
      <c r="L12" s="6">
        <v>4</v>
      </c>
      <c r="M12" s="6">
        <v>0</v>
      </c>
      <c r="N12" s="6">
        <v>1</v>
      </c>
      <c r="O12" s="6">
        <v>2</v>
      </c>
      <c r="P12" s="8" t="s">
        <v>22</v>
      </c>
      <c r="Q12" s="8" t="s">
        <v>33</v>
      </c>
      <c r="R12" s="6">
        <f t="shared" si="0"/>
        <v>24</v>
      </c>
      <c r="S12" s="6">
        <f t="shared" si="1"/>
        <v>4</v>
      </c>
      <c r="T12" s="6">
        <f t="shared" si="2"/>
        <v>17</v>
      </c>
      <c r="U12" s="6">
        <f t="shared" si="3"/>
        <v>2</v>
      </c>
      <c r="V12" s="6">
        <v>10</v>
      </c>
      <c r="W12" s="12">
        <v>1</v>
      </c>
      <c r="X12" s="9">
        <v>1</v>
      </c>
      <c r="Y12" s="9">
        <f t="shared" si="4"/>
        <v>1</v>
      </c>
      <c r="Z12" s="9">
        <v>1</v>
      </c>
      <c r="AA12" s="9">
        <f t="shared" si="5"/>
        <v>5</v>
      </c>
      <c r="AB12" s="9">
        <v>0</v>
      </c>
      <c r="AC12" s="9"/>
      <c r="AD12" s="9">
        <v>0</v>
      </c>
      <c r="AF12">
        <v>5</v>
      </c>
    </row>
    <row r="13" spans="1:32" ht="12.75">
      <c r="A13" s="28">
        <v>5</v>
      </c>
      <c r="B13" s="5" t="s">
        <v>35</v>
      </c>
      <c r="C13" s="6">
        <v>1985</v>
      </c>
      <c r="D13" s="6">
        <v>1</v>
      </c>
      <c r="E13" s="7" t="s">
        <v>30</v>
      </c>
      <c r="F13" s="6">
        <v>2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6">
        <v>3</v>
      </c>
      <c r="M13" s="6">
        <v>0</v>
      </c>
      <c r="N13" s="6">
        <v>1</v>
      </c>
      <c r="O13" s="6">
        <v>1</v>
      </c>
      <c r="P13" s="8" t="s">
        <v>22</v>
      </c>
      <c r="Q13" s="8" t="s">
        <v>33</v>
      </c>
      <c r="R13" s="6">
        <f t="shared" si="0"/>
        <v>14</v>
      </c>
      <c r="S13" s="6">
        <f t="shared" si="1"/>
        <v>3</v>
      </c>
      <c r="T13" s="6">
        <f t="shared" si="2"/>
        <v>17</v>
      </c>
      <c r="U13" s="6">
        <f t="shared" si="3"/>
        <v>2</v>
      </c>
      <c r="V13" s="6">
        <v>3</v>
      </c>
      <c r="W13" s="12">
        <v>1</v>
      </c>
      <c r="X13" s="9">
        <v>1</v>
      </c>
      <c r="Y13" s="9">
        <f t="shared" si="4"/>
        <v>1</v>
      </c>
      <c r="Z13" s="9">
        <v>1</v>
      </c>
      <c r="AA13" s="9">
        <f t="shared" si="5"/>
        <v>5</v>
      </c>
      <c r="AB13" s="9">
        <v>0</v>
      </c>
      <c r="AC13" s="9"/>
      <c r="AD13" s="9">
        <v>0</v>
      </c>
      <c r="AF13">
        <v>5</v>
      </c>
    </row>
    <row r="14" spans="1:32" ht="12.75">
      <c r="A14" s="27">
        <v>6</v>
      </c>
      <c r="B14" s="5" t="s">
        <v>36</v>
      </c>
      <c r="C14" s="6">
        <v>1996</v>
      </c>
      <c r="D14" s="6">
        <v>2</v>
      </c>
      <c r="E14" s="7" t="s">
        <v>27</v>
      </c>
      <c r="F14" s="6">
        <v>1</v>
      </c>
      <c r="G14" s="6">
        <v>1</v>
      </c>
      <c r="H14" s="6">
        <v>0</v>
      </c>
      <c r="I14" s="6">
        <v>0</v>
      </c>
      <c r="J14" s="6">
        <v>3</v>
      </c>
      <c r="K14" s="6">
        <v>0</v>
      </c>
      <c r="L14" s="6">
        <v>5</v>
      </c>
      <c r="M14" s="6">
        <v>0</v>
      </c>
      <c r="N14" s="6">
        <v>1</v>
      </c>
      <c r="O14" s="6">
        <v>2</v>
      </c>
      <c r="P14" s="8" t="s">
        <v>22</v>
      </c>
      <c r="Q14" s="8" t="s">
        <v>33</v>
      </c>
      <c r="R14" s="6">
        <f t="shared" si="0"/>
        <v>24</v>
      </c>
      <c r="S14" s="6">
        <f t="shared" si="1"/>
        <v>4</v>
      </c>
      <c r="T14" s="6">
        <f t="shared" si="2"/>
        <v>17</v>
      </c>
      <c r="U14" s="6">
        <f t="shared" si="3"/>
        <v>2</v>
      </c>
      <c r="V14" s="6">
        <v>6</v>
      </c>
      <c r="W14" s="12">
        <v>2</v>
      </c>
      <c r="X14" s="9">
        <v>1</v>
      </c>
      <c r="Y14" s="9">
        <f t="shared" si="4"/>
        <v>1</v>
      </c>
      <c r="Z14" s="9">
        <v>1</v>
      </c>
      <c r="AA14" s="9">
        <f t="shared" si="5"/>
        <v>5</v>
      </c>
      <c r="AB14" s="9">
        <v>0</v>
      </c>
      <c r="AC14" s="9"/>
      <c r="AD14" s="9">
        <v>0</v>
      </c>
      <c r="AF14">
        <v>5</v>
      </c>
    </row>
    <row r="15" spans="1:32" ht="12.75">
      <c r="A15" s="27">
        <v>7</v>
      </c>
      <c r="B15" s="5" t="s">
        <v>37</v>
      </c>
      <c r="C15" s="6">
        <v>1987</v>
      </c>
      <c r="D15" s="6">
        <v>1</v>
      </c>
      <c r="E15" s="7" t="s">
        <v>30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8" t="s">
        <v>23</v>
      </c>
      <c r="Q15" s="8" t="s">
        <v>28</v>
      </c>
      <c r="R15" s="6">
        <f t="shared" si="0"/>
        <v>10</v>
      </c>
      <c r="S15" s="6">
        <f t="shared" si="1"/>
        <v>2</v>
      </c>
      <c r="T15" s="6">
        <f t="shared" si="2"/>
        <v>15</v>
      </c>
      <c r="U15" s="6">
        <f t="shared" si="3"/>
        <v>1</v>
      </c>
      <c r="V15" s="6">
        <v>0</v>
      </c>
      <c r="W15" s="12">
        <v>1</v>
      </c>
      <c r="X15" s="9">
        <v>1</v>
      </c>
      <c r="Y15" s="9">
        <f t="shared" si="4"/>
        <v>1</v>
      </c>
      <c r="Z15" s="9">
        <v>1</v>
      </c>
      <c r="AA15" s="9">
        <f t="shared" si="5"/>
        <v>5</v>
      </c>
      <c r="AB15" s="9">
        <v>1</v>
      </c>
      <c r="AC15" s="9">
        <v>11</v>
      </c>
      <c r="AD15" s="9">
        <v>0</v>
      </c>
      <c r="AF15">
        <v>11</v>
      </c>
    </row>
    <row r="16" spans="1:32" ht="12.75">
      <c r="A16" s="27">
        <v>8</v>
      </c>
      <c r="B16" s="5" t="s">
        <v>38</v>
      </c>
      <c r="C16" s="6">
        <v>1994</v>
      </c>
      <c r="D16" s="6">
        <v>3</v>
      </c>
      <c r="E16" s="7" t="s">
        <v>27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</v>
      </c>
      <c r="O16" s="6">
        <v>0</v>
      </c>
      <c r="P16" s="8" t="s">
        <v>22</v>
      </c>
      <c r="Q16" s="8" t="s">
        <v>33</v>
      </c>
      <c r="R16" s="6">
        <f t="shared" si="0"/>
        <v>8</v>
      </c>
      <c r="S16" s="6">
        <f t="shared" si="1"/>
        <v>2</v>
      </c>
      <c r="T16" s="6">
        <f t="shared" si="2"/>
        <v>9</v>
      </c>
      <c r="U16" s="6">
        <f t="shared" si="3"/>
        <v>1</v>
      </c>
      <c r="V16" s="6">
        <v>2</v>
      </c>
      <c r="W16" s="12">
        <v>0</v>
      </c>
      <c r="X16" s="9">
        <v>1</v>
      </c>
      <c r="Y16" s="9">
        <f t="shared" si="4"/>
        <v>1</v>
      </c>
      <c r="Z16" s="9">
        <v>1</v>
      </c>
      <c r="AA16" s="9">
        <f t="shared" si="5"/>
        <v>5</v>
      </c>
      <c r="AB16" s="9">
        <v>0</v>
      </c>
      <c r="AC16" s="9"/>
      <c r="AD16" s="9">
        <v>0</v>
      </c>
      <c r="AF16">
        <v>5</v>
      </c>
    </row>
    <row r="17" spans="1:32" ht="12.75">
      <c r="A17" s="27">
        <v>9</v>
      </c>
      <c r="B17" s="5" t="s">
        <v>39</v>
      </c>
      <c r="C17" s="6">
        <v>1993</v>
      </c>
      <c r="D17" s="6" t="s">
        <v>40</v>
      </c>
      <c r="E17" s="7" t="s">
        <v>27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8" t="s">
        <v>21</v>
      </c>
      <c r="Q17" s="8" t="s">
        <v>41</v>
      </c>
      <c r="R17" s="6">
        <f t="shared" si="0"/>
        <v>10</v>
      </c>
      <c r="S17" s="6">
        <f t="shared" si="1"/>
        <v>2</v>
      </c>
      <c r="T17" s="6">
        <f t="shared" si="2"/>
        <v>5</v>
      </c>
      <c r="U17" s="6">
        <f t="shared" si="3"/>
        <v>1</v>
      </c>
      <c r="V17" s="6">
        <v>1</v>
      </c>
      <c r="W17" s="12">
        <v>1</v>
      </c>
      <c r="X17" s="9">
        <v>1</v>
      </c>
      <c r="Y17" s="9">
        <f t="shared" si="4"/>
        <v>1</v>
      </c>
      <c r="Z17" s="9">
        <v>0</v>
      </c>
      <c r="AA17" s="9">
        <v>0</v>
      </c>
      <c r="AB17" s="9">
        <v>0</v>
      </c>
      <c r="AC17" s="9"/>
      <c r="AD17" s="9">
        <v>0</v>
      </c>
      <c r="AF17">
        <v>1</v>
      </c>
    </row>
    <row r="18" spans="1:32" ht="12.75">
      <c r="A18" s="27">
        <v>10</v>
      </c>
      <c r="B18" s="5" t="s">
        <v>42</v>
      </c>
      <c r="C18" s="6">
        <v>1992</v>
      </c>
      <c r="D18" s="6">
        <v>2</v>
      </c>
      <c r="E18" s="7" t="s">
        <v>27</v>
      </c>
      <c r="F18" s="6">
        <v>2</v>
      </c>
      <c r="G18" s="6">
        <v>2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">
        <v>0</v>
      </c>
      <c r="P18" s="8" t="s">
        <v>21</v>
      </c>
      <c r="Q18" s="8" t="s">
        <v>41</v>
      </c>
      <c r="R18" s="6">
        <f t="shared" si="0"/>
        <v>8</v>
      </c>
      <c r="S18" s="6">
        <f t="shared" si="1"/>
        <v>2</v>
      </c>
      <c r="T18" s="6">
        <f t="shared" si="2"/>
        <v>5</v>
      </c>
      <c r="U18" s="6">
        <f t="shared" si="3"/>
        <v>1</v>
      </c>
      <c r="V18" s="6">
        <v>2</v>
      </c>
      <c r="W18" s="12">
        <v>1</v>
      </c>
      <c r="X18" s="9">
        <v>1</v>
      </c>
      <c r="Y18" s="9">
        <f t="shared" si="4"/>
        <v>1</v>
      </c>
      <c r="Z18" s="9">
        <v>0</v>
      </c>
      <c r="AA18" s="9">
        <v>0</v>
      </c>
      <c r="AB18" s="9">
        <v>0</v>
      </c>
      <c r="AC18" s="9"/>
      <c r="AD18" s="9">
        <v>0</v>
      </c>
      <c r="AF18">
        <v>1</v>
      </c>
    </row>
    <row r="19" spans="1:32" ht="12.75">
      <c r="A19" s="27">
        <v>11</v>
      </c>
      <c r="B19" s="5" t="s">
        <v>43</v>
      </c>
      <c r="C19" s="6">
        <v>1994</v>
      </c>
      <c r="D19" s="6">
        <v>3</v>
      </c>
      <c r="E19" s="7" t="s">
        <v>27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3</v>
      </c>
      <c r="O19" s="6">
        <v>0</v>
      </c>
      <c r="P19" s="8" t="s">
        <v>22</v>
      </c>
      <c r="Q19" s="8" t="s">
        <v>33</v>
      </c>
      <c r="R19" s="6">
        <f t="shared" si="0"/>
        <v>4</v>
      </c>
      <c r="S19" s="6">
        <f t="shared" si="1"/>
        <v>1</v>
      </c>
      <c r="T19" s="6">
        <f t="shared" si="2"/>
        <v>5</v>
      </c>
      <c r="U19" s="6">
        <f t="shared" si="3"/>
        <v>0</v>
      </c>
      <c r="V19" s="6">
        <v>2</v>
      </c>
      <c r="W19" s="12">
        <v>1</v>
      </c>
      <c r="X19" s="9">
        <v>1</v>
      </c>
      <c r="Y19" s="9">
        <f t="shared" si="4"/>
        <v>1</v>
      </c>
      <c r="Z19" s="9">
        <v>1</v>
      </c>
      <c r="AA19" s="9">
        <f>Z$23</f>
        <v>5</v>
      </c>
      <c r="AB19" s="9">
        <v>0</v>
      </c>
      <c r="AC19" s="9"/>
      <c r="AD19" s="9">
        <v>0</v>
      </c>
      <c r="AF19">
        <v>5</v>
      </c>
    </row>
    <row r="20" spans="1:32" ht="12.75">
      <c r="A20" s="27">
        <v>12</v>
      </c>
      <c r="B20" s="5" t="s">
        <v>44</v>
      </c>
      <c r="C20" s="6">
        <v>1993</v>
      </c>
      <c r="D20" s="6">
        <v>3</v>
      </c>
      <c r="E20" s="7" t="s">
        <v>27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0</v>
      </c>
      <c r="N20" s="6">
        <v>1</v>
      </c>
      <c r="O20" s="6">
        <v>0</v>
      </c>
      <c r="P20" s="8" t="s">
        <v>21</v>
      </c>
      <c r="Q20" s="8" t="s">
        <v>41</v>
      </c>
      <c r="R20" s="6">
        <f t="shared" si="0"/>
        <v>10</v>
      </c>
      <c r="S20" s="6">
        <f t="shared" si="1"/>
        <v>2</v>
      </c>
      <c r="T20" s="6">
        <f t="shared" si="2"/>
        <v>1</v>
      </c>
      <c r="U20" s="6">
        <f t="shared" si="3"/>
        <v>0</v>
      </c>
      <c r="V20" s="6">
        <v>1</v>
      </c>
      <c r="W20" s="12">
        <v>0</v>
      </c>
      <c r="X20" s="9">
        <v>1</v>
      </c>
      <c r="Y20" s="9">
        <f t="shared" si="4"/>
        <v>1</v>
      </c>
      <c r="Z20" s="9">
        <v>0</v>
      </c>
      <c r="AA20" s="9">
        <v>0</v>
      </c>
      <c r="AB20" s="9">
        <v>0</v>
      </c>
      <c r="AC20" s="9"/>
      <c r="AD20" s="9">
        <v>0</v>
      </c>
      <c r="AF20">
        <v>1</v>
      </c>
    </row>
    <row r="21" spans="1:32" ht="12.75">
      <c r="A21" s="27">
        <v>13</v>
      </c>
      <c r="B21" s="5" t="s">
        <v>45</v>
      </c>
      <c r="C21" s="6">
        <v>1988</v>
      </c>
      <c r="D21" s="6">
        <v>1</v>
      </c>
      <c r="E21" s="7" t="s">
        <v>46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8" t="s">
        <v>21</v>
      </c>
      <c r="Q21" s="8" t="s">
        <v>41</v>
      </c>
      <c r="R21" s="6">
        <f t="shared" si="0"/>
        <v>0</v>
      </c>
      <c r="S21" s="6">
        <f t="shared" si="1"/>
        <v>0</v>
      </c>
      <c r="T21" s="6">
        <f t="shared" si="2"/>
        <v>1</v>
      </c>
      <c r="U21" s="6">
        <f t="shared" si="3"/>
        <v>0</v>
      </c>
      <c r="V21" s="6">
        <v>0</v>
      </c>
      <c r="W21" s="12">
        <v>1</v>
      </c>
      <c r="X21" s="9">
        <v>1</v>
      </c>
      <c r="Y21" s="9">
        <f t="shared" si="4"/>
        <v>1</v>
      </c>
      <c r="Z21" s="9">
        <v>0</v>
      </c>
      <c r="AA21" s="9">
        <v>0</v>
      </c>
      <c r="AB21" s="9">
        <v>0</v>
      </c>
      <c r="AC21" s="9"/>
      <c r="AD21" s="9">
        <v>0</v>
      </c>
      <c r="AF21">
        <v>1</v>
      </c>
    </row>
    <row r="22" spans="1:32" ht="13.5" thickBot="1">
      <c r="A22" s="29">
        <v>14</v>
      </c>
      <c r="B22" s="14" t="s">
        <v>47</v>
      </c>
      <c r="C22" s="15">
        <v>1998</v>
      </c>
      <c r="D22" s="15" t="s">
        <v>40</v>
      </c>
      <c r="E22" s="16" t="s">
        <v>48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7" t="s">
        <v>49</v>
      </c>
      <c r="Q22" s="17" t="s">
        <v>49</v>
      </c>
      <c r="R22" s="15">
        <f t="shared" si="0"/>
        <v>0</v>
      </c>
      <c r="S22" s="15">
        <f t="shared" si="1"/>
        <v>0</v>
      </c>
      <c r="T22" s="15">
        <f t="shared" si="2"/>
        <v>0</v>
      </c>
      <c r="U22" s="15">
        <f t="shared" si="3"/>
        <v>0</v>
      </c>
      <c r="V22" s="15">
        <v>0</v>
      </c>
      <c r="W22" s="18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/>
      <c r="AD22" s="9">
        <v>0</v>
      </c>
      <c r="AF22">
        <v>0</v>
      </c>
    </row>
    <row r="23" spans="2:30" ht="12.75">
      <c r="B23" t="s">
        <v>50</v>
      </c>
      <c r="F23" s="11">
        <f aca="true" t="shared" si="6" ref="F23:O23">COUNTIF(F9:F22,0)</f>
        <v>4</v>
      </c>
      <c r="G23" s="11">
        <f t="shared" si="6"/>
        <v>4</v>
      </c>
      <c r="H23" s="11">
        <f t="shared" si="6"/>
        <v>13</v>
      </c>
      <c r="I23" s="11">
        <f t="shared" si="6"/>
        <v>13</v>
      </c>
      <c r="J23" s="11">
        <f t="shared" si="6"/>
        <v>10</v>
      </c>
      <c r="K23" s="11">
        <f t="shared" si="6"/>
        <v>12</v>
      </c>
      <c r="L23" s="11">
        <f t="shared" si="6"/>
        <v>6</v>
      </c>
      <c r="M23" s="11">
        <f t="shared" si="6"/>
        <v>13</v>
      </c>
      <c r="N23" s="11">
        <f t="shared" si="6"/>
        <v>4</v>
      </c>
      <c r="O23" s="11">
        <f t="shared" si="6"/>
        <v>8</v>
      </c>
      <c r="X23">
        <f>COUNTIF(X9:X22,0)</f>
        <v>1</v>
      </c>
      <c r="Z23">
        <f>COUNTIF(Z9:Z22,0)</f>
        <v>5</v>
      </c>
      <c r="AB23">
        <f>COUNTIF(AB9:AB22,0)</f>
        <v>11</v>
      </c>
      <c r="AD23">
        <f>COUNTIF(AD9:AD22,0)</f>
        <v>13</v>
      </c>
    </row>
    <row r="26" spans="1:17" ht="15">
      <c r="A26" s="3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ht="13.5" thickBot="1"/>
    <row r="28" spans="1:23" ht="12.75">
      <c r="A28" s="38" t="s">
        <v>4</v>
      </c>
      <c r="B28" s="34" t="s">
        <v>5</v>
      </c>
      <c r="C28" s="34" t="s">
        <v>6</v>
      </c>
      <c r="D28" s="34" t="s">
        <v>7</v>
      </c>
      <c r="E28" s="41" t="s">
        <v>92</v>
      </c>
      <c r="F28" s="33" t="s">
        <v>8</v>
      </c>
      <c r="G28" s="33"/>
      <c r="H28" s="33" t="s">
        <v>9</v>
      </c>
      <c r="I28" s="33"/>
      <c r="J28" s="33" t="s">
        <v>10</v>
      </c>
      <c r="K28" s="33"/>
      <c r="L28" s="33" t="s">
        <v>11</v>
      </c>
      <c r="M28" s="33"/>
      <c r="N28" s="33" t="s">
        <v>12</v>
      </c>
      <c r="O28" s="33"/>
      <c r="P28" s="33" t="s">
        <v>13</v>
      </c>
      <c r="Q28" s="33"/>
      <c r="R28" s="34" t="s">
        <v>14</v>
      </c>
      <c r="S28" s="34"/>
      <c r="T28" s="34"/>
      <c r="U28" s="34"/>
      <c r="V28" s="33" t="s">
        <v>15</v>
      </c>
      <c r="W28" s="35"/>
    </row>
    <row r="29" spans="1:30" ht="13.5" thickBot="1">
      <c r="A29" s="39"/>
      <c r="B29" s="40"/>
      <c r="C29" s="40"/>
      <c r="D29" s="40"/>
      <c r="E29" s="40"/>
      <c r="F29" s="24" t="s">
        <v>17</v>
      </c>
      <c r="G29" s="24" t="s">
        <v>18</v>
      </c>
      <c r="H29" s="24" t="s">
        <v>17</v>
      </c>
      <c r="I29" s="24" t="s">
        <v>18</v>
      </c>
      <c r="J29" s="24" t="s">
        <v>17</v>
      </c>
      <c r="K29" s="24" t="s">
        <v>18</v>
      </c>
      <c r="L29" s="24" t="s">
        <v>17</v>
      </c>
      <c r="M29" s="24" t="s">
        <v>18</v>
      </c>
      <c r="N29" s="24" t="s">
        <v>17</v>
      </c>
      <c r="O29" s="24" t="s">
        <v>18</v>
      </c>
      <c r="P29" s="24" t="s">
        <v>19</v>
      </c>
      <c r="Q29" s="24" t="s">
        <v>20</v>
      </c>
      <c r="R29" s="24" t="s">
        <v>20</v>
      </c>
      <c r="S29" s="24" t="s">
        <v>17</v>
      </c>
      <c r="T29" s="24" t="s">
        <v>20</v>
      </c>
      <c r="U29" s="24" t="s">
        <v>18</v>
      </c>
      <c r="V29" s="24" t="s">
        <v>17</v>
      </c>
      <c r="W29" s="25" t="s">
        <v>18</v>
      </c>
      <c r="X29" s="4" t="s">
        <v>23</v>
      </c>
      <c r="Y29" s="4"/>
      <c r="Z29" s="4" t="s">
        <v>52</v>
      </c>
      <c r="AA29" s="4"/>
      <c r="AB29" s="4" t="s">
        <v>53</v>
      </c>
      <c r="AC29" s="4"/>
      <c r="AD29" s="4" t="s">
        <v>54</v>
      </c>
    </row>
    <row r="30" spans="1:30" ht="12.75">
      <c r="A30" s="30">
        <v>1</v>
      </c>
      <c r="B30" s="19" t="s">
        <v>55</v>
      </c>
      <c r="C30" s="20">
        <v>1989</v>
      </c>
      <c r="D30" s="20" t="s">
        <v>26</v>
      </c>
      <c r="E30" s="21" t="s">
        <v>27</v>
      </c>
      <c r="F30" s="20">
        <v>1</v>
      </c>
      <c r="G30" s="20">
        <v>1</v>
      </c>
      <c r="H30" s="20">
        <v>1</v>
      </c>
      <c r="I30" s="20">
        <v>1</v>
      </c>
      <c r="J30" s="20">
        <v>2</v>
      </c>
      <c r="K30" s="20">
        <v>2</v>
      </c>
      <c r="L30" s="20">
        <v>1</v>
      </c>
      <c r="M30" s="20">
        <v>1</v>
      </c>
      <c r="N30" s="20">
        <v>1</v>
      </c>
      <c r="O30" s="20">
        <v>1</v>
      </c>
      <c r="P30" s="22" t="s">
        <v>53</v>
      </c>
      <c r="Q30" s="20">
        <v>25</v>
      </c>
      <c r="R30" s="20">
        <f aca="true" t="shared" si="7" ref="R30:R58">IF(F30&gt;0,F$59,0)+IF(H30&gt;0,H$59,0)+IF(J30&gt;0,J$59,0)+IF(L30&gt;0,L$59,0)+IF(N30&gt;0,N$59,0)</f>
        <v>45</v>
      </c>
      <c r="S30" s="20">
        <f aca="true" t="shared" si="8" ref="S30:S58">5-(COUNTIF(F30,0)+COUNTIF(H30,0)+COUNTIF(J30,0)+COUNTIF(L30,0)+COUNTIF(N30,0))</f>
        <v>5</v>
      </c>
      <c r="T30" s="20">
        <f aca="true" t="shared" si="9" ref="T30:T58">IF(G30&gt;0,G$59,0)+IF(I30&gt;0,I$59,0)+IF(K30&gt;0,K$59,0)+IF(M30&gt;0,M$59,0)+IF(O30&gt;0,O$59,0)+Q30</f>
        <v>107</v>
      </c>
      <c r="U30" s="20">
        <f aca="true" t="shared" si="10" ref="U30:U58">5-(COUNTIF(G30,0)+COUNTIF(I30,0)+COUNTIF(K30,0)+COUNTIF(M30,0)+COUNTIF(O30,0))</f>
        <v>5</v>
      </c>
      <c r="V30" s="20">
        <v>1</v>
      </c>
      <c r="W30" s="23">
        <v>1</v>
      </c>
      <c r="X30">
        <v>1</v>
      </c>
      <c r="Y30">
        <f aca="true" t="shared" si="11" ref="Y30:Y58">IF(X30&gt;0,X$59,0)</f>
        <v>3</v>
      </c>
      <c r="Z30">
        <v>1</v>
      </c>
      <c r="AA30">
        <f>IF(Z30&gt;0,Z$59,0)</f>
        <v>14</v>
      </c>
      <c r="AB30" s="9">
        <v>1</v>
      </c>
      <c r="AC30">
        <f aca="true" t="shared" si="12" ref="AC30:AC58">IF(AB30&gt;0,AB$59,0)</f>
        <v>25</v>
      </c>
      <c r="AD30">
        <v>0</v>
      </c>
    </row>
    <row r="31" spans="1:30" ht="12.75">
      <c r="A31" s="13">
        <v>2</v>
      </c>
      <c r="B31" s="5" t="s">
        <v>56</v>
      </c>
      <c r="C31" s="6">
        <v>1992</v>
      </c>
      <c r="D31" s="6">
        <v>1</v>
      </c>
      <c r="E31" s="7" t="s">
        <v>27</v>
      </c>
      <c r="F31" s="6">
        <v>1</v>
      </c>
      <c r="G31" s="6">
        <v>1</v>
      </c>
      <c r="H31" s="6">
        <v>1</v>
      </c>
      <c r="I31" s="6">
        <v>1</v>
      </c>
      <c r="J31" s="6">
        <v>4</v>
      </c>
      <c r="K31" s="6">
        <v>8</v>
      </c>
      <c r="L31" s="6">
        <v>1</v>
      </c>
      <c r="M31" s="6">
        <v>2</v>
      </c>
      <c r="N31" s="6">
        <v>2</v>
      </c>
      <c r="O31" s="6">
        <v>2</v>
      </c>
      <c r="P31" s="8" t="s">
        <v>52</v>
      </c>
      <c r="Q31" s="6">
        <v>14</v>
      </c>
      <c r="R31" s="6">
        <f t="shared" si="7"/>
        <v>45</v>
      </c>
      <c r="S31" s="6">
        <f t="shared" si="8"/>
        <v>5</v>
      </c>
      <c r="T31" s="6">
        <f t="shared" si="9"/>
        <v>96</v>
      </c>
      <c r="U31" s="6">
        <f t="shared" si="10"/>
        <v>5</v>
      </c>
      <c r="V31" s="6">
        <v>4</v>
      </c>
      <c r="W31" s="12">
        <v>9</v>
      </c>
      <c r="X31">
        <v>1</v>
      </c>
      <c r="Y31">
        <f t="shared" si="11"/>
        <v>3</v>
      </c>
      <c r="Z31">
        <v>1</v>
      </c>
      <c r="AA31">
        <f>IF(Z31&gt;0,Z$59,0)</f>
        <v>14</v>
      </c>
      <c r="AB31">
        <v>0</v>
      </c>
      <c r="AC31">
        <f t="shared" si="12"/>
        <v>0</v>
      </c>
      <c r="AD31">
        <v>0</v>
      </c>
    </row>
    <row r="32" spans="1:30" ht="12.75">
      <c r="A32" s="13">
        <v>3</v>
      </c>
      <c r="B32" s="5" t="s">
        <v>57</v>
      </c>
      <c r="C32" s="6">
        <v>1981</v>
      </c>
      <c r="D32" s="6">
        <v>1</v>
      </c>
      <c r="E32" s="7" t="s">
        <v>30</v>
      </c>
      <c r="F32" s="6">
        <v>1</v>
      </c>
      <c r="G32" s="6">
        <v>1</v>
      </c>
      <c r="H32" s="6">
        <v>1</v>
      </c>
      <c r="I32" s="6">
        <v>1</v>
      </c>
      <c r="J32" s="6">
        <v>3</v>
      </c>
      <c r="K32" s="6">
        <v>0</v>
      </c>
      <c r="L32" s="6">
        <v>1</v>
      </c>
      <c r="M32" s="6">
        <v>2</v>
      </c>
      <c r="N32" s="6">
        <v>1</v>
      </c>
      <c r="O32" s="6">
        <v>1</v>
      </c>
      <c r="P32" s="8" t="s">
        <v>52</v>
      </c>
      <c r="Q32" s="6">
        <v>14</v>
      </c>
      <c r="R32" s="6">
        <f t="shared" si="7"/>
        <v>45</v>
      </c>
      <c r="S32" s="6">
        <f t="shared" si="8"/>
        <v>5</v>
      </c>
      <c r="T32" s="6">
        <f t="shared" si="9"/>
        <v>69</v>
      </c>
      <c r="U32" s="6">
        <f t="shared" si="10"/>
        <v>4</v>
      </c>
      <c r="V32" s="6">
        <v>2</v>
      </c>
      <c r="W32" s="12">
        <v>1</v>
      </c>
      <c r="X32">
        <v>1</v>
      </c>
      <c r="Y32">
        <f t="shared" si="11"/>
        <v>3</v>
      </c>
      <c r="Z32">
        <v>1</v>
      </c>
      <c r="AA32">
        <f>IF(Z32&gt;0,Z$59,0)</f>
        <v>14</v>
      </c>
      <c r="AB32">
        <v>0</v>
      </c>
      <c r="AC32">
        <f t="shared" si="12"/>
        <v>0</v>
      </c>
      <c r="AD32">
        <v>0</v>
      </c>
    </row>
    <row r="33" spans="1:30" ht="12.75">
      <c r="A33" s="13">
        <v>4</v>
      </c>
      <c r="B33" s="5" t="s">
        <v>58</v>
      </c>
      <c r="C33" s="6">
        <v>1986</v>
      </c>
      <c r="D33" s="6">
        <v>1</v>
      </c>
      <c r="E33" s="7" t="s">
        <v>30</v>
      </c>
      <c r="F33" s="6">
        <v>1</v>
      </c>
      <c r="G33" s="6">
        <v>1</v>
      </c>
      <c r="H33" s="6">
        <v>1</v>
      </c>
      <c r="I33" s="6">
        <v>1</v>
      </c>
      <c r="J33" s="6">
        <v>0</v>
      </c>
      <c r="K33" s="6">
        <v>0</v>
      </c>
      <c r="L33" s="6">
        <v>1</v>
      </c>
      <c r="M33" s="6">
        <v>3</v>
      </c>
      <c r="N33" s="6">
        <v>1</v>
      </c>
      <c r="O33" s="6">
        <v>3</v>
      </c>
      <c r="P33" s="8" t="s">
        <v>52</v>
      </c>
      <c r="Q33" s="6">
        <v>14</v>
      </c>
      <c r="R33" s="6">
        <f t="shared" si="7"/>
        <v>21</v>
      </c>
      <c r="S33" s="6">
        <f t="shared" si="8"/>
        <v>4</v>
      </c>
      <c r="T33" s="6">
        <f t="shared" si="9"/>
        <v>69</v>
      </c>
      <c r="U33" s="6">
        <f t="shared" si="10"/>
        <v>4</v>
      </c>
      <c r="V33" s="6">
        <v>0</v>
      </c>
      <c r="W33" s="12">
        <v>4</v>
      </c>
      <c r="X33">
        <v>1</v>
      </c>
      <c r="Y33">
        <f t="shared" si="11"/>
        <v>3</v>
      </c>
      <c r="Z33">
        <v>1</v>
      </c>
      <c r="AA33">
        <f>IF(Z33&gt;0,Z$59,0)</f>
        <v>14</v>
      </c>
      <c r="AB33">
        <v>0</v>
      </c>
      <c r="AC33">
        <f t="shared" si="12"/>
        <v>0</v>
      </c>
      <c r="AD33">
        <v>0</v>
      </c>
    </row>
    <row r="34" spans="1:30" ht="12.75">
      <c r="A34" s="13">
        <v>5</v>
      </c>
      <c r="B34" s="5" t="s">
        <v>59</v>
      </c>
      <c r="C34" s="6">
        <v>1987</v>
      </c>
      <c r="D34" s="6">
        <v>1</v>
      </c>
      <c r="E34" s="7" t="s">
        <v>30</v>
      </c>
      <c r="F34" s="6">
        <v>1</v>
      </c>
      <c r="G34" s="6">
        <v>1</v>
      </c>
      <c r="H34" s="6">
        <v>1</v>
      </c>
      <c r="I34" s="6">
        <v>5</v>
      </c>
      <c r="J34" s="6">
        <v>2</v>
      </c>
      <c r="K34" s="6">
        <v>0</v>
      </c>
      <c r="L34" s="6">
        <v>1</v>
      </c>
      <c r="M34" s="6">
        <v>5</v>
      </c>
      <c r="N34" s="6">
        <v>1</v>
      </c>
      <c r="O34" s="6">
        <v>1</v>
      </c>
      <c r="P34" s="8" t="s">
        <v>52</v>
      </c>
      <c r="Q34" s="6">
        <v>14</v>
      </c>
      <c r="R34" s="6">
        <f t="shared" si="7"/>
        <v>45</v>
      </c>
      <c r="S34" s="6">
        <f t="shared" si="8"/>
        <v>5</v>
      </c>
      <c r="T34" s="6">
        <f t="shared" si="9"/>
        <v>69</v>
      </c>
      <c r="U34" s="6">
        <f t="shared" si="10"/>
        <v>4</v>
      </c>
      <c r="V34" s="6">
        <v>1</v>
      </c>
      <c r="W34" s="12">
        <v>8</v>
      </c>
      <c r="X34">
        <v>1</v>
      </c>
      <c r="Y34">
        <f t="shared" si="11"/>
        <v>3</v>
      </c>
      <c r="Z34">
        <v>1</v>
      </c>
      <c r="AA34">
        <f>IF(Z34&gt;0,Z$59,0)</f>
        <v>14</v>
      </c>
      <c r="AB34">
        <v>0</v>
      </c>
      <c r="AC34">
        <f t="shared" si="12"/>
        <v>0</v>
      </c>
      <c r="AD34">
        <v>0</v>
      </c>
    </row>
    <row r="35" spans="1:30" ht="12.75">
      <c r="A35" s="13">
        <v>6</v>
      </c>
      <c r="B35" s="5" t="s">
        <v>60</v>
      </c>
      <c r="C35" s="6">
        <v>1985</v>
      </c>
      <c r="D35" s="6">
        <v>1</v>
      </c>
      <c r="E35" s="7" t="s">
        <v>27</v>
      </c>
      <c r="F35" s="6">
        <v>1</v>
      </c>
      <c r="G35" s="6">
        <v>1</v>
      </c>
      <c r="H35" s="6">
        <v>3</v>
      </c>
      <c r="I35" s="6">
        <v>0</v>
      </c>
      <c r="J35" s="6">
        <v>7</v>
      </c>
      <c r="K35" s="6">
        <v>0</v>
      </c>
      <c r="L35" s="6">
        <v>1</v>
      </c>
      <c r="M35" s="6">
        <v>5</v>
      </c>
      <c r="N35" s="6">
        <v>1</v>
      </c>
      <c r="O35" s="6">
        <v>1</v>
      </c>
      <c r="P35" s="8" t="s">
        <v>53</v>
      </c>
      <c r="Q35" s="6">
        <v>25</v>
      </c>
      <c r="R35" s="6">
        <f t="shared" si="7"/>
        <v>45</v>
      </c>
      <c r="S35" s="6">
        <f t="shared" si="8"/>
        <v>5</v>
      </c>
      <c r="T35" s="6">
        <f t="shared" si="9"/>
        <v>58</v>
      </c>
      <c r="U35" s="6">
        <f t="shared" si="10"/>
        <v>3</v>
      </c>
      <c r="V35" s="6">
        <v>8</v>
      </c>
      <c r="W35" s="12">
        <v>4</v>
      </c>
      <c r="X35">
        <v>1</v>
      </c>
      <c r="Y35">
        <f t="shared" si="11"/>
        <v>3</v>
      </c>
      <c r="Z35">
        <v>1</v>
      </c>
      <c r="AA35">
        <f>IF(Z38&gt;0,Z$59,0)</f>
        <v>14</v>
      </c>
      <c r="AB35">
        <v>1</v>
      </c>
      <c r="AC35">
        <f t="shared" si="12"/>
        <v>25</v>
      </c>
      <c r="AD35">
        <v>0</v>
      </c>
    </row>
    <row r="36" spans="1:30" ht="12.75">
      <c r="A36" s="13">
        <v>7</v>
      </c>
      <c r="B36" s="5" t="s">
        <v>61</v>
      </c>
      <c r="C36" s="6">
        <v>1995</v>
      </c>
      <c r="D36" s="6">
        <v>1</v>
      </c>
      <c r="E36" s="7" t="s">
        <v>27</v>
      </c>
      <c r="F36" s="6">
        <v>1</v>
      </c>
      <c r="G36" s="6">
        <v>1</v>
      </c>
      <c r="H36" s="6">
        <v>3</v>
      </c>
      <c r="I36" s="6">
        <v>6</v>
      </c>
      <c r="J36" s="6">
        <v>0</v>
      </c>
      <c r="K36" s="6">
        <v>0</v>
      </c>
      <c r="L36" s="6">
        <v>1</v>
      </c>
      <c r="M36" s="6">
        <v>0</v>
      </c>
      <c r="N36" s="6">
        <v>1</v>
      </c>
      <c r="O36" s="6">
        <v>1</v>
      </c>
      <c r="P36" s="8" t="s">
        <v>52</v>
      </c>
      <c r="Q36" s="6">
        <v>14</v>
      </c>
      <c r="R36" s="6">
        <f t="shared" si="7"/>
        <v>21</v>
      </c>
      <c r="S36" s="6">
        <f t="shared" si="8"/>
        <v>4</v>
      </c>
      <c r="T36" s="6">
        <f t="shared" si="9"/>
        <v>49</v>
      </c>
      <c r="U36" s="6">
        <f t="shared" si="10"/>
        <v>3</v>
      </c>
      <c r="V36" s="6">
        <v>2</v>
      </c>
      <c r="W36" s="12">
        <v>6</v>
      </c>
      <c r="X36">
        <v>1</v>
      </c>
      <c r="Y36">
        <f t="shared" si="11"/>
        <v>3</v>
      </c>
      <c r="Z36">
        <v>1</v>
      </c>
      <c r="AA36">
        <f>IF(Z36&gt;0,Z$59,0)</f>
        <v>14</v>
      </c>
      <c r="AB36">
        <v>0</v>
      </c>
      <c r="AC36">
        <f t="shared" si="12"/>
        <v>0</v>
      </c>
      <c r="AD36">
        <v>0</v>
      </c>
    </row>
    <row r="37" spans="1:30" ht="12.75">
      <c r="A37" s="13">
        <v>8</v>
      </c>
      <c r="B37" s="5" t="s">
        <v>62</v>
      </c>
      <c r="C37" s="6">
        <v>1983</v>
      </c>
      <c r="D37" s="6">
        <v>1</v>
      </c>
      <c r="E37" s="7" t="s">
        <v>30</v>
      </c>
      <c r="F37" s="6">
        <v>1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4</v>
      </c>
      <c r="N37" s="6">
        <v>1</v>
      </c>
      <c r="O37" s="6">
        <v>1</v>
      </c>
      <c r="P37" s="8" t="s">
        <v>52</v>
      </c>
      <c r="Q37" s="6">
        <v>14</v>
      </c>
      <c r="R37" s="6">
        <f t="shared" si="7"/>
        <v>5</v>
      </c>
      <c r="S37" s="6">
        <f t="shared" si="8"/>
        <v>3</v>
      </c>
      <c r="T37" s="6">
        <f t="shared" si="9"/>
        <v>47</v>
      </c>
      <c r="U37" s="6">
        <f t="shared" si="10"/>
        <v>3</v>
      </c>
      <c r="V37" s="6">
        <v>0</v>
      </c>
      <c r="W37" s="12">
        <v>5</v>
      </c>
      <c r="X37">
        <v>1</v>
      </c>
      <c r="Y37">
        <f t="shared" si="11"/>
        <v>3</v>
      </c>
      <c r="Z37">
        <v>1</v>
      </c>
      <c r="AA37">
        <f>IF(Z36&gt;0,Z$59,0)</f>
        <v>14</v>
      </c>
      <c r="AB37">
        <v>0</v>
      </c>
      <c r="AC37">
        <f t="shared" si="12"/>
        <v>0</v>
      </c>
      <c r="AD37">
        <v>0</v>
      </c>
    </row>
    <row r="38" spans="1:30" ht="12.75">
      <c r="A38" s="13">
        <v>9</v>
      </c>
      <c r="B38" s="5" t="s">
        <v>63</v>
      </c>
      <c r="C38" s="6">
        <v>1984</v>
      </c>
      <c r="D38" s="6">
        <v>1</v>
      </c>
      <c r="E38" s="7" t="s">
        <v>30</v>
      </c>
      <c r="F38" s="6">
        <v>1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2</v>
      </c>
      <c r="M38" s="6">
        <v>8</v>
      </c>
      <c r="N38" s="6">
        <v>1</v>
      </c>
      <c r="O38" s="6">
        <v>1</v>
      </c>
      <c r="P38" s="8" t="s">
        <v>52</v>
      </c>
      <c r="Q38" s="6">
        <v>14</v>
      </c>
      <c r="R38" s="6">
        <f t="shared" si="7"/>
        <v>5</v>
      </c>
      <c r="S38" s="6">
        <f t="shared" si="8"/>
        <v>3</v>
      </c>
      <c r="T38" s="6">
        <f t="shared" si="9"/>
        <v>47</v>
      </c>
      <c r="U38" s="6">
        <f t="shared" si="10"/>
        <v>3</v>
      </c>
      <c r="V38" s="6">
        <v>1</v>
      </c>
      <c r="W38" s="12">
        <v>7</v>
      </c>
      <c r="X38">
        <v>1</v>
      </c>
      <c r="Y38">
        <f t="shared" si="11"/>
        <v>3</v>
      </c>
      <c r="Z38">
        <v>1</v>
      </c>
      <c r="AA38">
        <f>IF(Z47&gt;0,Z$59,0)</f>
        <v>14</v>
      </c>
      <c r="AB38">
        <v>0</v>
      </c>
      <c r="AC38">
        <f t="shared" si="12"/>
        <v>0</v>
      </c>
      <c r="AD38">
        <v>0</v>
      </c>
    </row>
    <row r="39" spans="1:30" ht="12.75">
      <c r="A39" s="13">
        <v>10</v>
      </c>
      <c r="B39" s="5" t="s">
        <v>64</v>
      </c>
      <c r="C39" s="6">
        <v>1993</v>
      </c>
      <c r="D39" s="6">
        <v>2</v>
      </c>
      <c r="E39" s="7" t="s">
        <v>27</v>
      </c>
      <c r="F39" s="6">
        <v>1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6">
        <v>2</v>
      </c>
      <c r="O39" s="6">
        <v>2</v>
      </c>
      <c r="P39" s="8" t="s">
        <v>53</v>
      </c>
      <c r="Q39" s="6">
        <v>25</v>
      </c>
      <c r="R39" s="6">
        <f t="shared" si="7"/>
        <v>5</v>
      </c>
      <c r="S39" s="6">
        <f t="shared" si="8"/>
        <v>3</v>
      </c>
      <c r="T39" s="6">
        <f t="shared" si="9"/>
        <v>38</v>
      </c>
      <c r="U39" s="6">
        <f t="shared" si="10"/>
        <v>2</v>
      </c>
      <c r="V39" s="6">
        <v>0</v>
      </c>
      <c r="W39" s="12">
        <v>2</v>
      </c>
      <c r="X39">
        <v>1</v>
      </c>
      <c r="Y39">
        <f t="shared" si="11"/>
        <v>3</v>
      </c>
      <c r="Z39">
        <v>1</v>
      </c>
      <c r="AA39">
        <f>IF(Z42&gt;0,Z$59,0)</f>
        <v>14</v>
      </c>
      <c r="AB39" s="9">
        <v>1</v>
      </c>
      <c r="AC39">
        <f t="shared" si="12"/>
        <v>25</v>
      </c>
      <c r="AD39">
        <v>0</v>
      </c>
    </row>
    <row r="40" spans="1:30" ht="12.75">
      <c r="A40" s="13">
        <v>11</v>
      </c>
      <c r="B40" s="5" t="s">
        <v>65</v>
      </c>
      <c r="C40" s="6">
        <v>1988</v>
      </c>
      <c r="D40" s="6" t="s">
        <v>66</v>
      </c>
      <c r="E40" s="7" t="s">
        <v>67</v>
      </c>
      <c r="F40" s="6">
        <v>1</v>
      </c>
      <c r="G40" s="6">
        <v>1</v>
      </c>
      <c r="H40" s="6">
        <v>2</v>
      </c>
      <c r="I40" s="6">
        <v>2</v>
      </c>
      <c r="J40" s="6">
        <v>0</v>
      </c>
      <c r="K40" s="6">
        <v>0</v>
      </c>
      <c r="L40" s="6">
        <v>1</v>
      </c>
      <c r="M40" s="6">
        <v>0</v>
      </c>
      <c r="N40" s="6">
        <v>1</v>
      </c>
      <c r="O40" s="6">
        <v>3</v>
      </c>
      <c r="P40" s="8" t="s">
        <v>23</v>
      </c>
      <c r="Q40" s="6">
        <v>3</v>
      </c>
      <c r="R40" s="6">
        <f t="shared" si="7"/>
        <v>21</v>
      </c>
      <c r="S40" s="6">
        <f t="shared" si="8"/>
        <v>4</v>
      </c>
      <c r="T40" s="6">
        <f t="shared" si="9"/>
        <v>38</v>
      </c>
      <c r="U40" s="6">
        <f t="shared" si="10"/>
        <v>3</v>
      </c>
      <c r="V40" s="6">
        <v>0</v>
      </c>
      <c r="W40" s="12">
        <v>3</v>
      </c>
      <c r="X40">
        <v>1</v>
      </c>
      <c r="Y40">
        <f t="shared" si="11"/>
        <v>3</v>
      </c>
      <c r="Z40">
        <v>0</v>
      </c>
      <c r="AA40">
        <f>IF(Z38&gt;0,Z$59,0)</f>
        <v>14</v>
      </c>
      <c r="AB40">
        <v>0</v>
      </c>
      <c r="AC40">
        <f t="shared" si="12"/>
        <v>0</v>
      </c>
      <c r="AD40">
        <v>0</v>
      </c>
    </row>
    <row r="41" spans="1:30" ht="12.75">
      <c r="A41" s="13">
        <v>12</v>
      </c>
      <c r="B41" s="5" t="s">
        <v>68</v>
      </c>
      <c r="C41" s="6">
        <v>1991</v>
      </c>
      <c r="D41" s="6">
        <v>1</v>
      </c>
      <c r="E41" s="7" t="s">
        <v>27</v>
      </c>
      <c r="F41" s="6">
        <v>1</v>
      </c>
      <c r="G41" s="6">
        <v>1</v>
      </c>
      <c r="H41" s="6">
        <v>4</v>
      </c>
      <c r="I41" s="6">
        <v>0</v>
      </c>
      <c r="J41" s="6">
        <v>0</v>
      </c>
      <c r="K41" s="6">
        <v>0</v>
      </c>
      <c r="L41" s="6">
        <v>1</v>
      </c>
      <c r="M41" s="6">
        <v>3</v>
      </c>
      <c r="N41" s="6">
        <v>2</v>
      </c>
      <c r="O41" s="6">
        <v>2</v>
      </c>
      <c r="P41" s="8" t="s">
        <v>23</v>
      </c>
      <c r="Q41" s="6">
        <v>3</v>
      </c>
      <c r="R41" s="6">
        <f t="shared" si="7"/>
        <v>21</v>
      </c>
      <c r="S41" s="6">
        <f t="shared" si="8"/>
        <v>4</v>
      </c>
      <c r="T41" s="6">
        <f t="shared" si="9"/>
        <v>36</v>
      </c>
      <c r="U41" s="6">
        <f t="shared" si="10"/>
        <v>3</v>
      </c>
      <c r="V41" s="6">
        <v>4</v>
      </c>
      <c r="W41" s="12">
        <v>3</v>
      </c>
      <c r="X41">
        <v>1</v>
      </c>
      <c r="Y41">
        <f t="shared" si="11"/>
        <v>3</v>
      </c>
      <c r="Z41">
        <v>0</v>
      </c>
      <c r="AA41">
        <f>IF(Z39&gt;0,Z$59,0)</f>
        <v>14</v>
      </c>
      <c r="AB41">
        <v>0</v>
      </c>
      <c r="AC41">
        <f t="shared" si="12"/>
        <v>0</v>
      </c>
      <c r="AD41">
        <v>0</v>
      </c>
    </row>
    <row r="42" spans="1:30" ht="12.75">
      <c r="A42" s="13">
        <v>13</v>
      </c>
      <c r="B42" s="5" t="s">
        <v>69</v>
      </c>
      <c r="C42" s="6">
        <v>1989</v>
      </c>
      <c r="D42" s="6">
        <v>1</v>
      </c>
      <c r="E42" s="7" t="s">
        <v>30</v>
      </c>
      <c r="F42" s="6">
        <v>1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1</v>
      </c>
      <c r="O42" s="6">
        <v>0</v>
      </c>
      <c r="P42" s="8" t="s">
        <v>53</v>
      </c>
      <c r="Q42" s="6">
        <v>25</v>
      </c>
      <c r="R42" s="6">
        <f t="shared" si="7"/>
        <v>5</v>
      </c>
      <c r="S42" s="6">
        <f t="shared" si="8"/>
        <v>3</v>
      </c>
      <c r="T42" s="6">
        <f t="shared" si="9"/>
        <v>27</v>
      </c>
      <c r="U42" s="6">
        <f t="shared" si="10"/>
        <v>1</v>
      </c>
      <c r="V42" s="6">
        <v>0</v>
      </c>
      <c r="W42" s="12">
        <v>1</v>
      </c>
      <c r="X42">
        <v>1</v>
      </c>
      <c r="Y42">
        <f t="shared" si="11"/>
        <v>3</v>
      </c>
      <c r="Z42">
        <v>1</v>
      </c>
      <c r="AA42">
        <f>IF(Z57&gt;0,Z$59,0)</f>
        <v>0</v>
      </c>
      <c r="AB42">
        <v>1</v>
      </c>
      <c r="AC42">
        <f t="shared" si="12"/>
        <v>25</v>
      </c>
      <c r="AD42">
        <v>0</v>
      </c>
    </row>
    <row r="43" spans="1:30" ht="12.75">
      <c r="A43" s="13">
        <v>14</v>
      </c>
      <c r="B43" s="5" t="s">
        <v>70</v>
      </c>
      <c r="C43" s="6">
        <v>1994</v>
      </c>
      <c r="D43" s="6">
        <v>1</v>
      </c>
      <c r="E43" s="7" t="s">
        <v>27</v>
      </c>
      <c r="F43" s="6">
        <v>1</v>
      </c>
      <c r="G43" s="6">
        <v>1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6">
        <v>1</v>
      </c>
      <c r="O43" s="6">
        <v>1</v>
      </c>
      <c r="P43" s="8" t="s">
        <v>52</v>
      </c>
      <c r="Q43" s="6">
        <v>14</v>
      </c>
      <c r="R43" s="6">
        <f t="shared" si="7"/>
        <v>5</v>
      </c>
      <c r="S43" s="6">
        <f t="shared" si="8"/>
        <v>3</v>
      </c>
      <c r="T43" s="6">
        <f t="shared" si="9"/>
        <v>27</v>
      </c>
      <c r="U43" s="6">
        <f t="shared" si="10"/>
        <v>2</v>
      </c>
      <c r="V43" s="6">
        <v>0</v>
      </c>
      <c r="W43" s="12">
        <v>2</v>
      </c>
      <c r="X43">
        <v>1</v>
      </c>
      <c r="Y43">
        <f t="shared" si="11"/>
        <v>3</v>
      </c>
      <c r="Z43">
        <v>1</v>
      </c>
      <c r="AA43">
        <f>IF(Z43&gt;0,Z$59,0)</f>
        <v>14</v>
      </c>
      <c r="AB43">
        <v>0</v>
      </c>
      <c r="AC43">
        <f t="shared" si="12"/>
        <v>0</v>
      </c>
      <c r="AD43">
        <v>0</v>
      </c>
    </row>
    <row r="44" spans="1:30" ht="12.75">
      <c r="A44" s="13">
        <v>15</v>
      </c>
      <c r="B44" s="5" t="s">
        <v>71</v>
      </c>
      <c r="C44" s="6">
        <v>1986</v>
      </c>
      <c r="D44" s="6">
        <v>2</v>
      </c>
      <c r="E44" s="7" t="s">
        <v>27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1</v>
      </c>
      <c r="M44" s="6">
        <v>0</v>
      </c>
      <c r="N44" s="6">
        <v>1</v>
      </c>
      <c r="O44" s="6">
        <v>1</v>
      </c>
      <c r="P44" s="8" t="s">
        <v>23</v>
      </c>
      <c r="Q44" s="6">
        <v>3</v>
      </c>
      <c r="R44" s="6">
        <f aca="true" t="shared" si="13" ref="R44:R49">IF(F44&gt;0,F$59,0)+IF(H44&gt;0,H$59,0)+IF(J44&gt;0,J$59,0)+IF(L44&gt;0,L$59,0)+IF(N44&gt;0,N$59,0)</f>
        <v>5</v>
      </c>
      <c r="S44" s="6">
        <f aca="true" t="shared" si="14" ref="S44:S49">5-(COUNTIF(F44,0)+COUNTIF(H44,0)+COUNTIF(J44,0)+COUNTIF(L44,0)+COUNTIF(N44,0))</f>
        <v>3</v>
      </c>
      <c r="T44" s="6">
        <f aca="true" t="shared" si="15" ref="T44:T49">IF(G44&gt;0,G$59,0)+IF(I44&gt;0,I$59,0)+IF(K44&gt;0,K$59,0)+IF(M44&gt;0,M$59,0)+IF(O44&gt;0,O$59,0)+Q44</f>
        <v>16</v>
      </c>
      <c r="U44" s="6">
        <f aca="true" t="shared" si="16" ref="U44:U49">5-(COUNTIF(G44,0)+COUNTIF(I44,0)+COUNTIF(K44,0)+COUNTIF(M44,0)+COUNTIF(O44,0))</f>
        <v>2</v>
      </c>
      <c r="V44" s="6">
        <v>0</v>
      </c>
      <c r="W44" s="12">
        <v>0</v>
      </c>
      <c r="X44">
        <v>1</v>
      </c>
      <c r="Y44">
        <f aca="true" t="shared" si="17" ref="Y44:Y49">IF(X44&gt;0,X$59,0)</f>
        <v>3</v>
      </c>
      <c r="Z44">
        <v>0</v>
      </c>
      <c r="AA44">
        <f>IF(Z42&gt;0,Z$59,0)</f>
        <v>14</v>
      </c>
      <c r="AB44">
        <v>0</v>
      </c>
      <c r="AC44">
        <f aca="true" t="shared" si="18" ref="AC44:AC49">IF(AB44&gt;0,AB$59,0)</f>
        <v>0</v>
      </c>
      <c r="AD44">
        <v>0</v>
      </c>
    </row>
    <row r="45" spans="1:30" ht="12.75">
      <c r="A45" s="13">
        <v>15</v>
      </c>
      <c r="B45" s="5" t="s">
        <v>73</v>
      </c>
      <c r="C45" s="6">
        <v>1988</v>
      </c>
      <c r="D45" s="6">
        <v>1</v>
      </c>
      <c r="E45" s="7" t="s">
        <v>30</v>
      </c>
      <c r="F45" s="6">
        <v>1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6">
        <v>0</v>
      </c>
      <c r="N45" s="6">
        <v>1</v>
      </c>
      <c r="O45" s="6">
        <v>0</v>
      </c>
      <c r="P45" s="8" t="s">
        <v>52</v>
      </c>
      <c r="Q45" s="6">
        <v>14</v>
      </c>
      <c r="R45" s="6">
        <f t="shared" si="13"/>
        <v>5</v>
      </c>
      <c r="S45" s="6">
        <f t="shared" si="14"/>
        <v>3</v>
      </c>
      <c r="T45" s="6">
        <f t="shared" si="15"/>
        <v>16</v>
      </c>
      <c r="U45" s="6">
        <f t="shared" si="16"/>
        <v>1</v>
      </c>
      <c r="V45" s="6">
        <v>0</v>
      </c>
      <c r="W45" s="12">
        <v>0</v>
      </c>
      <c r="X45">
        <v>1</v>
      </c>
      <c r="Y45">
        <f t="shared" si="17"/>
        <v>3</v>
      </c>
      <c r="Z45">
        <v>1</v>
      </c>
      <c r="AA45">
        <f>IF(Z59&gt;0,Z$59,0)</f>
        <v>14</v>
      </c>
      <c r="AB45">
        <v>0</v>
      </c>
      <c r="AC45">
        <f t="shared" si="18"/>
        <v>0</v>
      </c>
      <c r="AD45">
        <v>0</v>
      </c>
    </row>
    <row r="46" spans="1:30" ht="12.75">
      <c r="A46" s="13">
        <v>17</v>
      </c>
      <c r="B46" s="5" t="s">
        <v>72</v>
      </c>
      <c r="C46" s="6">
        <v>1986</v>
      </c>
      <c r="D46" s="6" t="s">
        <v>66</v>
      </c>
      <c r="E46" s="7" t="s">
        <v>30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5</v>
      </c>
      <c r="O46" s="6">
        <v>0</v>
      </c>
      <c r="P46" s="8" t="s">
        <v>52</v>
      </c>
      <c r="Q46" s="6">
        <v>14</v>
      </c>
      <c r="R46" s="6">
        <f t="shared" si="13"/>
        <v>5</v>
      </c>
      <c r="S46" s="6">
        <f t="shared" si="14"/>
        <v>3</v>
      </c>
      <c r="T46" s="6">
        <f t="shared" si="15"/>
        <v>16</v>
      </c>
      <c r="U46" s="6">
        <f t="shared" si="16"/>
        <v>1</v>
      </c>
      <c r="V46" s="6">
        <v>4</v>
      </c>
      <c r="W46" s="12">
        <v>0</v>
      </c>
      <c r="X46">
        <v>1</v>
      </c>
      <c r="Y46">
        <f t="shared" si="17"/>
        <v>3</v>
      </c>
      <c r="Z46">
        <v>1</v>
      </c>
      <c r="AA46">
        <f>IF(Z55&gt;0,Z$59,0)</f>
        <v>0</v>
      </c>
      <c r="AB46">
        <v>0</v>
      </c>
      <c r="AC46">
        <f t="shared" si="18"/>
        <v>0</v>
      </c>
      <c r="AD46">
        <v>0</v>
      </c>
    </row>
    <row r="47" spans="1:30" ht="12.75">
      <c r="A47" s="13">
        <v>18</v>
      </c>
      <c r="B47" s="5" t="s">
        <v>74</v>
      </c>
      <c r="C47" s="6">
        <v>1984</v>
      </c>
      <c r="D47" s="6">
        <v>2</v>
      </c>
      <c r="E47" s="7" t="s">
        <v>75</v>
      </c>
      <c r="F47" s="6">
        <v>1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  <c r="M47" s="6">
        <v>0</v>
      </c>
      <c r="N47" s="6">
        <v>0</v>
      </c>
      <c r="O47" s="6">
        <v>0</v>
      </c>
      <c r="P47" s="8" t="s">
        <v>52</v>
      </c>
      <c r="Q47" s="6">
        <v>14</v>
      </c>
      <c r="R47" s="6">
        <f t="shared" si="13"/>
        <v>2</v>
      </c>
      <c r="S47" s="6">
        <f t="shared" si="14"/>
        <v>2</v>
      </c>
      <c r="T47" s="6">
        <f t="shared" si="15"/>
        <v>16</v>
      </c>
      <c r="U47" s="6">
        <f t="shared" si="16"/>
        <v>1</v>
      </c>
      <c r="V47" s="6">
        <v>0</v>
      </c>
      <c r="W47" s="12">
        <v>0</v>
      </c>
      <c r="X47">
        <v>1</v>
      </c>
      <c r="Y47">
        <f t="shared" si="17"/>
        <v>3</v>
      </c>
      <c r="Z47">
        <v>1</v>
      </c>
      <c r="AA47">
        <f>IF(Z58&gt;0,Z$59,0)</f>
        <v>0</v>
      </c>
      <c r="AB47">
        <v>0</v>
      </c>
      <c r="AC47">
        <f t="shared" si="18"/>
        <v>0</v>
      </c>
      <c r="AD47">
        <v>0</v>
      </c>
    </row>
    <row r="48" spans="1:30" ht="12.75">
      <c r="A48" s="13">
        <v>19</v>
      </c>
      <c r="B48" s="5" t="s">
        <v>76</v>
      </c>
      <c r="C48" s="6">
        <v>1989</v>
      </c>
      <c r="D48" s="6">
        <v>2</v>
      </c>
      <c r="E48" s="7" t="s">
        <v>30</v>
      </c>
      <c r="F48" s="6">
        <v>1</v>
      </c>
      <c r="G48" s="6">
        <v>1</v>
      </c>
      <c r="H48" s="6">
        <v>3</v>
      </c>
      <c r="I48" s="6">
        <v>0</v>
      </c>
      <c r="J48" s="6">
        <v>0</v>
      </c>
      <c r="K48" s="6">
        <v>0</v>
      </c>
      <c r="L48" s="6">
        <v>1</v>
      </c>
      <c r="M48" s="6">
        <v>0</v>
      </c>
      <c r="N48" s="6">
        <v>1</v>
      </c>
      <c r="O48" s="6">
        <v>1</v>
      </c>
      <c r="P48" s="8" t="s">
        <v>23</v>
      </c>
      <c r="Q48" s="6">
        <v>3</v>
      </c>
      <c r="R48" s="6">
        <f t="shared" si="13"/>
        <v>21</v>
      </c>
      <c r="S48" s="6">
        <f t="shared" si="14"/>
        <v>4</v>
      </c>
      <c r="T48" s="6">
        <f t="shared" si="15"/>
        <v>16</v>
      </c>
      <c r="U48" s="6">
        <f t="shared" si="16"/>
        <v>2</v>
      </c>
      <c r="V48" s="6">
        <v>2</v>
      </c>
      <c r="W48" s="12">
        <v>1</v>
      </c>
      <c r="X48">
        <v>1</v>
      </c>
      <c r="Y48">
        <f t="shared" si="17"/>
        <v>3</v>
      </c>
      <c r="Z48">
        <v>0</v>
      </c>
      <c r="AA48">
        <f>IF(Z46&gt;0,Z$59,0)</f>
        <v>14</v>
      </c>
      <c r="AB48">
        <v>0</v>
      </c>
      <c r="AC48">
        <f t="shared" si="18"/>
        <v>0</v>
      </c>
      <c r="AD48">
        <v>0</v>
      </c>
    </row>
    <row r="49" spans="1:30" ht="12.75">
      <c r="A49" s="13">
        <v>20</v>
      </c>
      <c r="B49" s="5" t="s">
        <v>77</v>
      </c>
      <c r="C49" s="6">
        <v>1990</v>
      </c>
      <c r="D49" s="6">
        <v>1</v>
      </c>
      <c r="E49" s="7" t="s">
        <v>27</v>
      </c>
      <c r="F49" s="6">
        <v>1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2</v>
      </c>
      <c r="M49" s="6">
        <v>0</v>
      </c>
      <c r="N49" s="6">
        <v>2</v>
      </c>
      <c r="O49" s="6">
        <v>2</v>
      </c>
      <c r="P49" s="8" t="s">
        <v>23</v>
      </c>
      <c r="Q49" s="6">
        <v>3</v>
      </c>
      <c r="R49" s="6">
        <f t="shared" si="13"/>
        <v>5</v>
      </c>
      <c r="S49" s="6">
        <f t="shared" si="14"/>
        <v>3</v>
      </c>
      <c r="T49" s="6">
        <f t="shared" si="15"/>
        <v>16</v>
      </c>
      <c r="U49" s="6">
        <f t="shared" si="16"/>
        <v>2</v>
      </c>
      <c r="V49" s="6">
        <v>2</v>
      </c>
      <c r="W49" s="12">
        <v>3</v>
      </c>
      <c r="X49">
        <v>1</v>
      </c>
      <c r="Y49">
        <f t="shared" si="17"/>
        <v>3</v>
      </c>
      <c r="Z49">
        <v>0</v>
      </c>
      <c r="AA49">
        <f>IF(Z41&gt;0,Z$59,0)</f>
        <v>0</v>
      </c>
      <c r="AB49">
        <v>0</v>
      </c>
      <c r="AC49">
        <f t="shared" si="18"/>
        <v>0</v>
      </c>
      <c r="AD49">
        <v>0</v>
      </c>
    </row>
    <row r="50" spans="1:30" ht="12.75">
      <c r="A50" s="13">
        <v>21</v>
      </c>
      <c r="B50" s="5" t="s">
        <v>78</v>
      </c>
      <c r="C50" s="6">
        <v>1979</v>
      </c>
      <c r="D50" s="6" t="s">
        <v>66</v>
      </c>
      <c r="E50" s="7" t="s">
        <v>30</v>
      </c>
      <c r="F50" s="6">
        <v>1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2</v>
      </c>
      <c r="O50" s="6">
        <v>5</v>
      </c>
      <c r="P50" s="31" t="s">
        <v>49</v>
      </c>
      <c r="Q50" s="6">
        <v>0</v>
      </c>
      <c r="R50" s="6">
        <f t="shared" si="7"/>
        <v>5</v>
      </c>
      <c r="S50" s="6">
        <f t="shared" si="8"/>
        <v>3</v>
      </c>
      <c r="T50" s="6">
        <f t="shared" si="9"/>
        <v>13</v>
      </c>
      <c r="U50" s="6">
        <f t="shared" si="10"/>
        <v>2</v>
      </c>
      <c r="V50" s="6">
        <v>1</v>
      </c>
      <c r="W50" s="12">
        <v>4</v>
      </c>
      <c r="X50">
        <v>0</v>
      </c>
      <c r="Y50">
        <f t="shared" si="11"/>
        <v>0</v>
      </c>
      <c r="Z50">
        <v>0</v>
      </c>
      <c r="AA50">
        <f>IF(Z48&gt;0,Z$59,0)</f>
        <v>0</v>
      </c>
      <c r="AB50">
        <v>0</v>
      </c>
      <c r="AC50">
        <f t="shared" si="12"/>
        <v>0</v>
      </c>
      <c r="AD50">
        <v>0</v>
      </c>
    </row>
    <row r="51" spans="1:30" ht="12.75">
      <c r="A51" s="13">
        <v>22</v>
      </c>
      <c r="B51" s="5" t="s">
        <v>79</v>
      </c>
      <c r="C51" s="6">
        <v>1975</v>
      </c>
      <c r="D51" s="6" t="s">
        <v>66</v>
      </c>
      <c r="E51" s="7" t="s">
        <v>30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0</v>
      </c>
      <c r="N51" s="6">
        <v>2</v>
      </c>
      <c r="O51" s="6">
        <v>4</v>
      </c>
      <c r="P51" s="31" t="s">
        <v>49</v>
      </c>
      <c r="Q51" s="6">
        <v>0</v>
      </c>
      <c r="R51" s="6">
        <f t="shared" si="7"/>
        <v>4</v>
      </c>
      <c r="S51" s="6">
        <f t="shared" si="8"/>
        <v>2</v>
      </c>
      <c r="T51" s="6">
        <f t="shared" si="9"/>
        <v>11</v>
      </c>
      <c r="U51" s="6">
        <f t="shared" si="10"/>
        <v>1</v>
      </c>
      <c r="V51" s="6">
        <v>2</v>
      </c>
      <c r="W51" s="12">
        <v>3</v>
      </c>
      <c r="X51">
        <v>0</v>
      </c>
      <c r="Y51">
        <f t="shared" si="11"/>
        <v>0</v>
      </c>
      <c r="Z51">
        <v>0</v>
      </c>
      <c r="AA51">
        <f>IF(Z50&gt;0,Z$59,0)</f>
        <v>0</v>
      </c>
      <c r="AB51">
        <v>0</v>
      </c>
      <c r="AC51">
        <f t="shared" si="12"/>
        <v>0</v>
      </c>
      <c r="AD51">
        <v>0</v>
      </c>
    </row>
    <row r="52" spans="1:30" ht="12.75">
      <c r="A52" s="13">
        <v>23</v>
      </c>
      <c r="B52" s="5" t="s">
        <v>80</v>
      </c>
      <c r="C52" s="6">
        <v>1995</v>
      </c>
      <c r="D52" s="6">
        <v>2</v>
      </c>
      <c r="E52" s="7" t="s">
        <v>27</v>
      </c>
      <c r="F52" s="6">
        <v>1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1</v>
      </c>
      <c r="O52" s="6">
        <v>0</v>
      </c>
      <c r="P52" s="8" t="s">
        <v>23</v>
      </c>
      <c r="Q52" s="6">
        <v>3</v>
      </c>
      <c r="R52" s="6">
        <f>IF(F52&gt;0,F$59,0)+IF(H52&gt;0,H$59,0)+IF(J52&gt;0,J$59,0)+IF(L52&gt;0,L$59,0)+IF(N52&gt;0,N$59,0)</f>
        <v>21</v>
      </c>
      <c r="S52" s="6">
        <f>5-(COUNTIF(F52,0)+COUNTIF(H52,0)+COUNTIF(J52,0)+COUNTIF(L52,0)+COUNTIF(N52,0))</f>
        <v>4</v>
      </c>
      <c r="T52" s="6">
        <f>IF(G52&gt;0,G$59,0)+IF(I52&gt;0,I$59,0)+IF(K52&gt;0,K$59,0)+IF(M52&gt;0,M$59,0)+IF(O52&gt;0,O$59,0)+Q52</f>
        <v>5</v>
      </c>
      <c r="U52" s="6">
        <f>5-(COUNTIF(G52,0)+COUNTIF(I52,0)+COUNTIF(K52,0)+COUNTIF(M52,0)+COUNTIF(O52,0))</f>
        <v>1</v>
      </c>
      <c r="V52" s="6">
        <v>0</v>
      </c>
      <c r="W52" s="12">
        <v>0</v>
      </c>
      <c r="X52">
        <v>1</v>
      </c>
      <c r="Y52">
        <f>IF(X52&gt;0,X$59,0)</f>
        <v>3</v>
      </c>
      <c r="Z52">
        <v>0</v>
      </c>
      <c r="AA52">
        <f>IF(Z51&gt;0,Z$59,0)</f>
        <v>0</v>
      </c>
      <c r="AB52">
        <v>0</v>
      </c>
      <c r="AC52">
        <f>IF(AB52&gt;0,AB$59,0)</f>
        <v>0</v>
      </c>
      <c r="AD52">
        <v>0</v>
      </c>
    </row>
    <row r="53" spans="1:30" ht="12.75">
      <c r="A53" s="13">
        <v>24</v>
      </c>
      <c r="B53" s="5" t="s">
        <v>91</v>
      </c>
      <c r="C53" s="6">
        <v>1989</v>
      </c>
      <c r="D53" s="6">
        <v>2</v>
      </c>
      <c r="E53" s="7" t="s">
        <v>75</v>
      </c>
      <c r="F53" s="6">
        <v>1</v>
      </c>
      <c r="G53" s="6">
        <v>1</v>
      </c>
      <c r="H53" s="6">
        <v>2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1</v>
      </c>
      <c r="O53" s="6">
        <v>0</v>
      </c>
      <c r="P53" s="8" t="s">
        <v>23</v>
      </c>
      <c r="Q53" s="6">
        <v>3</v>
      </c>
      <c r="R53" s="6">
        <f>IF(F53&gt;0,F$59,0)+IF(H53&gt;0,H$59,0)+IF(J53&gt;0,J$59,0)+IF(L53&gt;0,L$59,0)+IF(N53&gt;0,N$59,0)</f>
        <v>21</v>
      </c>
      <c r="S53" s="6">
        <f>5-(COUNTIF(F53,0)+COUNTIF(H53,0)+COUNTIF(J53,0)+COUNTIF(L53,0)+COUNTIF(N53,0))</f>
        <v>4</v>
      </c>
      <c r="T53" s="6">
        <f>IF(G53&gt;0,G$59,0)+IF(I53&gt;0,I$59,0)+IF(K53&gt;0,K$59,0)+IF(M53&gt;0,M$59,0)+IF(O53&gt;0,O$59,0)+Q53</f>
        <v>5</v>
      </c>
      <c r="U53" s="6">
        <f>5-(COUNTIF(G53,0)+COUNTIF(I53,0)+COUNTIF(K53,0)+COUNTIF(M53,0)+COUNTIF(O53,0))</f>
        <v>1</v>
      </c>
      <c r="V53" s="6">
        <v>1</v>
      </c>
      <c r="W53" s="12">
        <v>0</v>
      </c>
      <c r="X53">
        <v>1</v>
      </c>
      <c r="Y53">
        <f>IF(X53&gt;0,X$59,0)</f>
        <v>3</v>
      </c>
      <c r="Z53">
        <v>0</v>
      </c>
      <c r="AA53">
        <f>IF(Z52&gt;0,Z$59,0)</f>
        <v>0</v>
      </c>
      <c r="AB53">
        <v>0</v>
      </c>
      <c r="AC53">
        <f>IF(AB53&gt;0,AB$59,0)</f>
        <v>0</v>
      </c>
      <c r="AD53">
        <v>0</v>
      </c>
    </row>
    <row r="54" spans="1:30" ht="12.75">
      <c r="A54" s="13">
        <v>25</v>
      </c>
      <c r="B54" s="5" t="s">
        <v>81</v>
      </c>
      <c r="C54" s="6">
        <v>1989</v>
      </c>
      <c r="D54" s="6" t="s">
        <v>66</v>
      </c>
      <c r="E54" s="7" t="s">
        <v>75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0</v>
      </c>
      <c r="P54" s="8" t="s">
        <v>23</v>
      </c>
      <c r="Q54" s="6">
        <v>3</v>
      </c>
      <c r="R54" s="6">
        <f>IF(F54&gt;0,F$59,0)+IF(H54&gt;0,H$59,0)+IF(J54&gt;0,J$59,0)+IF(L54&gt;0,L$59,0)+IF(N54&gt;0,N$59,0)</f>
        <v>5</v>
      </c>
      <c r="S54" s="6">
        <f>5-(COUNTIF(F54,0)+COUNTIF(H54,0)+COUNTIF(J54,0)+COUNTIF(L54,0)+COUNTIF(N54,0))</f>
        <v>3</v>
      </c>
      <c r="T54" s="6">
        <f>IF(G54&gt;0,G$59,0)+IF(I54&gt;0,I$59,0)+IF(K54&gt;0,K$59,0)+IF(M54&gt;0,M$59,0)+IF(O54&gt;0,O$59,0)+Q54</f>
        <v>5</v>
      </c>
      <c r="U54" s="6">
        <f>5-(COUNTIF(G54,0)+COUNTIF(I54,0)+COUNTIF(K54,0)+COUNTIF(M54,0)+COUNTIF(O54,0))</f>
        <v>1</v>
      </c>
      <c r="V54" s="6">
        <v>0</v>
      </c>
      <c r="W54" s="12">
        <v>0</v>
      </c>
      <c r="X54">
        <v>1</v>
      </c>
      <c r="Y54">
        <f>IF(X54&gt;0,X$59,0)</f>
        <v>3</v>
      </c>
      <c r="Z54">
        <v>0</v>
      </c>
      <c r="AA54">
        <f>IF(Z55&gt;0,Z$59,0)</f>
        <v>0</v>
      </c>
      <c r="AB54">
        <v>0</v>
      </c>
      <c r="AC54">
        <f>IF(AB54&gt;0,AB$59,0)</f>
        <v>0</v>
      </c>
      <c r="AD54">
        <v>0</v>
      </c>
    </row>
    <row r="55" spans="1:30" ht="12.75">
      <c r="A55" s="13">
        <v>25</v>
      </c>
      <c r="B55" s="5" t="s">
        <v>82</v>
      </c>
      <c r="C55" s="6">
        <v>1982</v>
      </c>
      <c r="D55" s="6" t="s">
        <v>66</v>
      </c>
      <c r="E55" s="7" t="s">
        <v>30</v>
      </c>
      <c r="F55" s="6">
        <v>1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0</v>
      </c>
      <c r="N55" s="6">
        <v>1</v>
      </c>
      <c r="O55" s="6">
        <v>0</v>
      </c>
      <c r="P55" s="8" t="s">
        <v>23</v>
      </c>
      <c r="Q55" s="6">
        <v>3</v>
      </c>
      <c r="R55" s="6">
        <f>IF(F55&gt;0,F$59,0)+IF(H55&gt;0,H$59,0)+IF(J55&gt;0,J$59,0)+IF(L55&gt;0,L$59,0)+IF(N55&gt;0,N$59,0)</f>
        <v>5</v>
      </c>
      <c r="S55" s="6">
        <f>5-(COUNTIF(F55,0)+COUNTIF(H55,0)+COUNTIF(J55,0)+COUNTIF(L55,0)+COUNTIF(N55,0))</f>
        <v>3</v>
      </c>
      <c r="T55" s="6">
        <f>IF(G55&gt;0,G$59,0)+IF(I55&gt;0,I$59,0)+IF(K55&gt;0,K$59,0)+IF(M55&gt;0,M$59,0)+IF(O55&gt;0,O$59,0)+Q55</f>
        <v>5</v>
      </c>
      <c r="U55" s="6">
        <f>5-(COUNTIF(G55,0)+COUNTIF(I55,0)+COUNTIF(K55,0)+COUNTIF(M55,0)+COUNTIF(O55,0))</f>
        <v>1</v>
      </c>
      <c r="V55" s="6">
        <v>0</v>
      </c>
      <c r="W55" s="12">
        <v>0</v>
      </c>
      <c r="X55">
        <v>1</v>
      </c>
      <c r="Y55">
        <f>IF(X55&gt;0,X$59,0)</f>
        <v>3</v>
      </c>
      <c r="Z55">
        <v>0</v>
      </c>
      <c r="AA55">
        <f>IF(Z54&gt;0,Z$59,0)</f>
        <v>0</v>
      </c>
      <c r="AB55">
        <v>0</v>
      </c>
      <c r="AC55">
        <f>IF(AB55&gt;0,AB$59,0)</f>
        <v>0</v>
      </c>
      <c r="AD55">
        <v>0</v>
      </c>
    </row>
    <row r="56" spans="1:30" ht="12.75">
      <c r="A56" s="13">
        <v>27</v>
      </c>
      <c r="B56" s="5" t="s">
        <v>83</v>
      </c>
      <c r="C56" s="6">
        <v>1990</v>
      </c>
      <c r="D56" s="6">
        <v>3</v>
      </c>
      <c r="E56" s="7" t="s">
        <v>30</v>
      </c>
      <c r="F56" s="6">
        <v>2</v>
      </c>
      <c r="G56" s="6">
        <v>3</v>
      </c>
      <c r="H56" s="6">
        <v>0</v>
      </c>
      <c r="I56" s="6">
        <v>0</v>
      </c>
      <c r="J56" s="6">
        <v>0</v>
      </c>
      <c r="K56" s="6">
        <v>0</v>
      </c>
      <c r="L56" s="6">
        <v>2</v>
      </c>
      <c r="M56" s="6">
        <v>0</v>
      </c>
      <c r="N56" s="6">
        <v>0</v>
      </c>
      <c r="O56" s="6">
        <v>0</v>
      </c>
      <c r="P56" s="8" t="s">
        <v>23</v>
      </c>
      <c r="Q56" s="6">
        <v>3</v>
      </c>
      <c r="R56" s="6">
        <f>IF(F56&gt;0,F$59,0)+IF(H56&gt;0,H$59,0)+IF(J56&gt;0,J$59,0)+IF(L56&gt;0,L$59,0)+IF(N56&gt;0,N$59,0)</f>
        <v>2</v>
      </c>
      <c r="S56" s="6">
        <f>5-(COUNTIF(F56,0)+COUNTIF(H56,0)+COUNTIF(J56,0)+COUNTIF(L56,0)+COUNTIF(N56,0))</f>
        <v>2</v>
      </c>
      <c r="T56" s="6">
        <f>IF(G56&gt;0,G$59,0)+IF(I56&gt;0,I$59,0)+IF(K56&gt;0,K$59,0)+IF(M56&gt;0,M$59,0)+IF(O56&gt;0,O$59,0)+Q56</f>
        <v>5</v>
      </c>
      <c r="U56" s="6">
        <f>5-(COUNTIF(G56,0)+COUNTIF(I56,0)+COUNTIF(K56,0)+COUNTIF(M56,0)+COUNTIF(O56,0))</f>
        <v>1</v>
      </c>
      <c r="V56" s="6">
        <v>2</v>
      </c>
      <c r="W56" s="12">
        <v>0</v>
      </c>
      <c r="X56">
        <v>1</v>
      </c>
      <c r="Y56">
        <f>IF(X56&gt;0,X$59,0)</f>
        <v>3</v>
      </c>
      <c r="Z56">
        <v>0</v>
      </c>
      <c r="AA56">
        <f>IF(Z49&gt;0,Z$59,0)</f>
        <v>0</v>
      </c>
      <c r="AB56">
        <v>0</v>
      </c>
      <c r="AC56">
        <f>IF(AB56&gt;0,AB$59,0)</f>
        <v>0</v>
      </c>
      <c r="AD56">
        <v>0</v>
      </c>
    </row>
    <row r="57" spans="1:30" ht="12.75">
      <c r="A57" s="13">
        <v>28</v>
      </c>
      <c r="B57" s="5" t="s">
        <v>84</v>
      </c>
      <c r="C57" s="6">
        <v>1985</v>
      </c>
      <c r="D57" s="6">
        <v>3</v>
      </c>
      <c r="E57" s="7" t="s">
        <v>30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8" t="s">
        <v>23</v>
      </c>
      <c r="Q57" s="6">
        <v>3</v>
      </c>
      <c r="R57" s="6">
        <f t="shared" si="7"/>
        <v>1</v>
      </c>
      <c r="S57" s="6">
        <f t="shared" si="8"/>
        <v>1</v>
      </c>
      <c r="T57" s="6">
        <f t="shared" si="9"/>
        <v>3</v>
      </c>
      <c r="U57" s="6">
        <f t="shared" si="10"/>
        <v>0</v>
      </c>
      <c r="V57" s="6">
        <v>0</v>
      </c>
      <c r="W57" s="12">
        <v>1</v>
      </c>
      <c r="X57">
        <v>1</v>
      </c>
      <c r="Y57">
        <f t="shared" si="11"/>
        <v>3</v>
      </c>
      <c r="Z57">
        <v>0</v>
      </c>
      <c r="AA57">
        <f>IF(Z43&gt;0,Z$59,0)</f>
        <v>14</v>
      </c>
      <c r="AB57">
        <v>0</v>
      </c>
      <c r="AC57">
        <f t="shared" si="12"/>
        <v>0</v>
      </c>
      <c r="AD57">
        <v>0</v>
      </c>
    </row>
    <row r="58" spans="1:30" ht="13.5" thickBot="1">
      <c r="A58" s="13">
        <v>29</v>
      </c>
      <c r="B58" s="14" t="s">
        <v>85</v>
      </c>
      <c r="C58" s="15">
        <v>1981</v>
      </c>
      <c r="D58" s="15">
        <v>1</v>
      </c>
      <c r="E58" s="16" t="s">
        <v>30</v>
      </c>
      <c r="F58" s="15">
        <v>1</v>
      </c>
      <c r="G58" s="15">
        <v>1</v>
      </c>
      <c r="H58" s="15">
        <v>3</v>
      </c>
      <c r="I58" s="15">
        <v>0</v>
      </c>
      <c r="J58" s="15">
        <v>0</v>
      </c>
      <c r="K58" s="15">
        <v>0</v>
      </c>
      <c r="L58" s="15">
        <v>1</v>
      </c>
      <c r="M58" s="15">
        <v>0</v>
      </c>
      <c r="N58" s="15">
        <v>4</v>
      </c>
      <c r="O58" s="15">
        <v>0</v>
      </c>
      <c r="P58" s="17" t="s">
        <v>49</v>
      </c>
      <c r="Q58" s="15">
        <v>0</v>
      </c>
      <c r="R58" s="15">
        <f t="shared" si="7"/>
        <v>21</v>
      </c>
      <c r="S58" s="15">
        <f t="shared" si="8"/>
        <v>4</v>
      </c>
      <c r="T58" s="15">
        <f t="shared" si="9"/>
        <v>2</v>
      </c>
      <c r="U58" s="15">
        <f t="shared" si="10"/>
        <v>1</v>
      </c>
      <c r="V58" s="15">
        <v>5</v>
      </c>
      <c r="W58" s="18">
        <v>0</v>
      </c>
      <c r="X58">
        <v>0</v>
      </c>
      <c r="Y58">
        <f t="shared" si="11"/>
        <v>0</v>
      </c>
      <c r="Z58">
        <v>0</v>
      </c>
      <c r="AA58">
        <v>0</v>
      </c>
      <c r="AB58">
        <v>0</v>
      </c>
      <c r="AC58">
        <f t="shared" si="12"/>
        <v>0</v>
      </c>
      <c r="AD58">
        <v>0</v>
      </c>
    </row>
    <row r="59" spans="2:28" ht="12.75">
      <c r="B59" t="s">
        <v>50</v>
      </c>
      <c r="F59">
        <f aca="true" t="shared" si="19" ref="F59:O59">COUNTIF(F30:F58,0)</f>
        <v>1</v>
      </c>
      <c r="G59">
        <f t="shared" si="19"/>
        <v>2</v>
      </c>
      <c r="H59">
        <f t="shared" si="19"/>
        <v>16</v>
      </c>
      <c r="I59">
        <f t="shared" si="19"/>
        <v>22</v>
      </c>
      <c r="J59">
        <f t="shared" si="19"/>
        <v>24</v>
      </c>
      <c r="K59">
        <f t="shared" si="19"/>
        <v>27</v>
      </c>
      <c r="L59">
        <f t="shared" si="19"/>
        <v>1</v>
      </c>
      <c r="M59">
        <f t="shared" si="19"/>
        <v>20</v>
      </c>
      <c r="N59">
        <f t="shared" si="19"/>
        <v>3</v>
      </c>
      <c r="O59">
        <f t="shared" si="19"/>
        <v>11</v>
      </c>
      <c r="S59" s="10"/>
      <c r="X59">
        <f>COUNTIF(X30:X58,0)</f>
        <v>3</v>
      </c>
      <c r="Z59">
        <f>COUNTIF(Z30:Z58,0)</f>
        <v>14</v>
      </c>
      <c r="AB59">
        <f>COUNTIF(AB30:AB58,0)</f>
        <v>25</v>
      </c>
    </row>
    <row r="61" spans="2:5" ht="12.75">
      <c r="B61" t="s">
        <v>87</v>
      </c>
      <c r="E61" s="32" t="s">
        <v>88</v>
      </c>
    </row>
    <row r="63" spans="2:5" ht="12.75">
      <c r="B63" t="s">
        <v>89</v>
      </c>
      <c r="E63" t="s">
        <v>90</v>
      </c>
    </row>
  </sheetData>
  <sheetProtection selectLockedCells="1" selectUnlockedCells="1"/>
  <mergeCells count="29">
    <mergeCell ref="R7:U7"/>
    <mergeCell ref="A7:A8"/>
    <mergeCell ref="B7:B8"/>
    <mergeCell ref="C7:C8"/>
    <mergeCell ref="D7:D8"/>
    <mergeCell ref="E7:E8"/>
    <mergeCell ref="F7:G7"/>
    <mergeCell ref="L28:M28"/>
    <mergeCell ref="H7:I7"/>
    <mergeCell ref="J7:K7"/>
    <mergeCell ref="L7:M7"/>
    <mergeCell ref="N7:O7"/>
    <mergeCell ref="P7:Q7"/>
    <mergeCell ref="C28:C29"/>
    <mergeCell ref="D28:D29"/>
    <mergeCell ref="E28:E29"/>
    <mergeCell ref="F28:G28"/>
    <mergeCell ref="H28:I28"/>
    <mergeCell ref="J28:K28"/>
    <mergeCell ref="N28:O28"/>
    <mergeCell ref="P28:Q28"/>
    <mergeCell ref="R28:U28"/>
    <mergeCell ref="V28:W28"/>
    <mergeCell ref="A1:W1"/>
    <mergeCell ref="A4:W4"/>
    <mergeCell ref="A5:W5"/>
    <mergeCell ref="V7:W7"/>
    <mergeCell ref="A28:A29"/>
    <mergeCell ref="B28:B2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dcterms:created xsi:type="dcterms:W3CDTF">2009-07-15T04:56:18Z</dcterms:created>
  <dcterms:modified xsi:type="dcterms:W3CDTF">2009-07-15T13:33:23Z</dcterms:modified>
  <cp:category/>
  <cp:version/>
  <cp:contentType/>
  <cp:contentStatus/>
</cp:coreProperties>
</file>