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уэль" sheetId="1" r:id="rId1"/>
    <sheet name="боулдеринг" sheetId="2" r:id="rId2"/>
  </sheets>
  <definedNames/>
  <calcPr fullCalcOnLoad="1"/>
</workbook>
</file>

<file path=xl/sharedStrings.xml><?xml version="1.0" encoding="utf-8"?>
<sst xmlns="http://schemas.openxmlformats.org/spreadsheetml/2006/main" count="639" uniqueCount="134">
  <si>
    <t>ПРОТОКОЛ РЕЗУЛЬТАТОВ</t>
  </si>
  <si>
    <t>I этап Кубка и первенство г. Ижевска
по скалолазанию</t>
  </si>
  <si>
    <t>скалодром УдГУ</t>
  </si>
  <si>
    <t>23-24 февраля 2008 г.</t>
  </si>
  <si>
    <t>Мужчины - дуэль</t>
  </si>
  <si>
    <t>Место</t>
  </si>
  <si>
    <t>Команда</t>
  </si>
  <si>
    <t>Г.р.</t>
  </si>
  <si>
    <t>Р-д</t>
  </si>
  <si>
    <t>Трасса 1</t>
  </si>
  <si>
    <t>Трасса 2</t>
  </si>
  <si>
    <t>Сумма</t>
  </si>
  <si>
    <t>Полуфинал</t>
  </si>
  <si>
    <t>Финал</t>
  </si>
  <si>
    <t>Вып. р.</t>
  </si>
  <si>
    <t>Гаврилов Влас</t>
  </si>
  <si>
    <t>ИжГТУ</t>
  </si>
  <si>
    <t>КМС</t>
  </si>
  <si>
    <t>Пермяков Алексей</t>
  </si>
  <si>
    <t>Срыв</t>
  </si>
  <si>
    <t>Сычёв Никита</t>
  </si>
  <si>
    <t>УдГУ</t>
  </si>
  <si>
    <t>Гаврилов Максим</t>
  </si>
  <si>
    <t>Пермяков Сергей</t>
  </si>
  <si>
    <t>Бекмансуров Вадим</t>
  </si>
  <si>
    <t>к/в</t>
  </si>
  <si>
    <t>Головастов Роман</t>
  </si>
  <si>
    <t>Жиляев Антон</t>
  </si>
  <si>
    <t>Загребин Иван</t>
  </si>
  <si>
    <t>б/р</t>
  </si>
  <si>
    <t>Полиспаст</t>
  </si>
  <si>
    <t>Искандаров Тимур</t>
  </si>
  <si>
    <t>Копосов Олег</t>
  </si>
  <si>
    <t>Копысов Павел</t>
  </si>
  <si>
    <t>Снятие</t>
  </si>
  <si>
    <t>Микрюков Иван</t>
  </si>
  <si>
    <t>Нафиков Ирек</t>
  </si>
  <si>
    <t>Овчинников Антон</t>
  </si>
  <si>
    <t>Полозов Антон</t>
  </si>
  <si>
    <t>Сычёв Данила</t>
  </si>
  <si>
    <t>Топоров Евгений</t>
  </si>
  <si>
    <t>Хлебников Максим</t>
  </si>
  <si>
    <t>Старшие юноши - дуэль</t>
  </si>
  <si>
    <t>Бимаков Евгений</t>
  </si>
  <si>
    <t>ДДЮТ</t>
  </si>
  <si>
    <t>Нурмухаметов Рамиль</t>
  </si>
  <si>
    <t>Уст.р-н</t>
  </si>
  <si>
    <t>Ипатов Сергей</t>
  </si>
  <si>
    <t>Аркушенко Сергей</t>
  </si>
  <si>
    <t>49 шк</t>
  </si>
  <si>
    <t>Широбоков Артемий</t>
  </si>
  <si>
    <t>1 юн</t>
  </si>
  <si>
    <t>Подростки мальчики - дуэль</t>
  </si>
  <si>
    <t>Татаринов Денис</t>
  </si>
  <si>
    <t>Васильев Иван</t>
  </si>
  <si>
    <t>ПРО</t>
  </si>
  <si>
    <t>2 юн</t>
  </si>
  <si>
    <t>Ломаев Кирилл</t>
  </si>
  <si>
    <t>Тронин Дмитрий</t>
  </si>
  <si>
    <t>Широбоков Артём</t>
  </si>
  <si>
    <t>Бабкин Тимур</t>
  </si>
  <si>
    <t>Младшие девушки - дуэль</t>
  </si>
  <si>
    <t>Артамонова Екатерина</t>
  </si>
  <si>
    <t>Емелина Анна</t>
  </si>
  <si>
    <t>Артамонова Валерия</t>
  </si>
  <si>
    <t>Капустина Юлия</t>
  </si>
  <si>
    <t>Хисамова Марина</t>
  </si>
  <si>
    <t>Суднищикова Александра</t>
  </si>
  <si>
    <t>91 шк.</t>
  </si>
  <si>
    <t>Женщины - дуэль</t>
  </si>
  <si>
    <t>Пермякова Ирина</t>
  </si>
  <si>
    <t>Суворова Марина</t>
  </si>
  <si>
    <t>Пономарева Анна</t>
  </si>
  <si>
    <t>Евсеева Анна</t>
  </si>
  <si>
    <t>Кочурова Анна</t>
  </si>
  <si>
    <t>Брыткова Екатерина</t>
  </si>
  <si>
    <t>Жукова Дарья</t>
  </si>
  <si>
    <t>Коробейникова Екатерина</t>
  </si>
  <si>
    <t>Коротаева Инна</t>
  </si>
  <si>
    <t>Маликова Юлия</t>
  </si>
  <si>
    <t>Перевощикова Марина</t>
  </si>
  <si>
    <t>Рябова Виталина</t>
  </si>
  <si>
    <t>Саушкина Ксения</t>
  </si>
  <si>
    <t>Сергеева Наталья</t>
  </si>
  <si>
    <t>Младшие юноши - дуэль</t>
  </si>
  <si>
    <t>Тылюдин Павел</t>
  </si>
  <si>
    <t>Савин Павел</t>
  </si>
  <si>
    <t>Хисамов Марсель</t>
  </si>
  <si>
    <t>Широбоков Даниил</t>
  </si>
  <si>
    <t>Стерхов Георгий</t>
  </si>
  <si>
    <t>Белых Виталий</t>
  </si>
  <si>
    <t>Борцов Дмитрий</t>
  </si>
  <si>
    <t>Смагин Николай</t>
  </si>
  <si>
    <t>Главный судья</t>
  </si>
  <si>
    <t>А. Трушин</t>
  </si>
  <si>
    <t>Главный секретарь</t>
  </si>
  <si>
    <t>А. Лобыгин</t>
  </si>
  <si>
    <t>Мужчины - боулдеринг</t>
  </si>
  <si>
    <t>Ф.И.</t>
  </si>
  <si>
    <t>Г. р.</t>
  </si>
  <si>
    <t>Квалификация</t>
  </si>
  <si>
    <t>Вып.р.</t>
  </si>
  <si>
    <t>Т1</t>
  </si>
  <si>
    <t>Б1</t>
  </si>
  <si>
    <t>Т2</t>
  </si>
  <si>
    <t>Б2</t>
  </si>
  <si>
    <t>Т3</t>
  </si>
  <si>
    <t>Б3</t>
  </si>
  <si>
    <t>Т4</t>
  </si>
  <si>
    <t>Б4</t>
  </si>
  <si>
    <t>Т5</t>
  </si>
  <si>
    <t>Б5</t>
  </si>
  <si>
    <t>ТОР</t>
  </si>
  <si>
    <t>Поп.</t>
  </si>
  <si>
    <t>Bon.</t>
  </si>
  <si>
    <t>Рез-т</t>
  </si>
  <si>
    <t>Дьяконов Александр</t>
  </si>
  <si>
    <t>Дьяконов Артём</t>
  </si>
  <si>
    <t>Юрков Кирилл</t>
  </si>
  <si>
    <t>Леонтьев Евгений</t>
  </si>
  <si>
    <t>Женщины - боулдеринг</t>
  </si>
  <si>
    <t>Старшие юноши - боулдеринг</t>
  </si>
  <si>
    <t>н/я</t>
  </si>
  <si>
    <t>Младшие юноши - боулдеринг</t>
  </si>
  <si>
    <t>Кожевников Данил</t>
  </si>
  <si>
    <t>Русских Александр</t>
  </si>
  <si>
    <t>35 шк.</t>
  </si>
  <si>
    <t>Солодянкин Виталий</t>
  </si>
  <si>
    <t>Марышев Игорь</t>
  </si>
  <si>
    <t>Младшие девушки – боулдеринг</t>
  </si>
  <si>
    <t>Белых Наталья</t>
  </si>
  <si>
    <t>Подростки мальчики - боулдеринг</t>
  </si>
  <si>
    <t>Мельников Дмитрий</t>
  </si>
  <si>
    <t>Тюрин Антон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</si>
</sst>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mm:ss.00"/>
  </numFmts>
  <fonts count="6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7" fontId="0" fillId="0" borderId="5" xfId="0" applyNumberFormat="1" applyFont="1" applyBorder="1" applyAlignment="1">
      <alignment horizontal="center"/>
    </xf>
    <xf numFmtId="47" fontId="2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7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7" fontId="0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7" fontId="0" fillId="0" borderId="9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:K1"/>
    </sheetView>
  </sheetViews>
  <sheetFormatPr defaultColWidth="9.00390625" defaultRowHeight="12.75"/>
  <cols>
    <col min="1" max="1" width="7.125" style="1" customWidth="1"/>
    <col min="2" max="2" width="27.625" style="2" customWidth="1"/>
    <col min="3" max="3" width="9.25390625" style="1" customWidth="1"/>
    <col min="4" max="4" width="6.00390625" style="3" customWidth="1"/>
    <col min="5" max="5" width="7.25390625" style="1" customWidth="1"/>
    <col min="6" max="6" width="10.75390625" style="1" customWidth="1"/>
    <col min="7" max="7" width="11.00390625" style="1" customWidth="1"/>
    <col min="8" max="8" width="8.00390625" style="1" customWidth="1"/>
    <col min="9" max="9" width="13.00390625" style="1" customWidth="1"/>
    <col min="10" max="10" width="8.75390625" style="1" customWidth="1"/>
    <col min="11" max="11" width="8.375" style="1" customWidth="1"/>
    <col min="12" max="16384" width="9.125" style="2" customWidth="1"/>
  </cols>
  <sheetData>
    <row r="1" spans="1:11" ht="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6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2.75">
      <c r="A4" s="4" t="s">
        <v>2</v>
      </c>
      <c r="K4" s="5" t="s">
        <v>3</v>
      </c>
    </row>
    <row r="5" spans="1:10" ht="12.75">
      <c r="A5" s="6"/>
      <c r="B5" s="7"/>
      <c r="C5" s="6"/>
      <c r="D5" s="8"/>
      <c r="E5" s="6"/>
      <c r="F5" s="9"/>
      <c r="G5" s="9"/>
      <c r="H5" s="9"/>
      <c r="I5" s="9"/>
      <c r="J5" s="9"/>
    </row>
    <row r="6" spans="1:11" ht="12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10" t="s">
        <v>5</v>
      </c>
      <c r="B8" s="11" t="s">
        <v>98</v>
      </c>
      <c r="C8" s="11" t="s">
        <v>6</v>
      </c>
      <c r="D8" s="12" t="s">
        <v>7</v>
      </c>
      <c r="E8" s="11" t="s">
        <v>8</v>
      </c>
      <c r="F8" s="13" t="s">
        <v>9</v>
      </c>
      <c r="G8" s="13" t="s">
        <v>10</v>
      </c>
      <c r="H8" s="13" t="s">
        <v>11</v>
      </c>
      <c r="I8" s="11" t="s">
        <v>12</v>
      </c>
      <c r="J8" s="11" t="s">
        <v>13</v>
      </c>
      <c r="K8" s="14" t="s">
        <v>14</v>
      </c>
    </row>
    <row r="9" spans="1:15" ht="12.75">
      <c r="A9" s="15">
        <v>1</v>
      </c>
      <c r="B9" s="16" t="s">
        <v>15</v>
      </c>
      <c r="C9" s="17" t="s">
        <v>16</v>
      </c>
      <c r="D9" s="18">
        <v>1989</v>
      </c>
      <c r="E9" s="17" t="s">
        <v>17</v>
      </c>
      <c r="F9" s="19">
        <v>0.0005254629629629629</v>
      </c>
      <c r="G9" s="19">
        <v>0.0003935185185185185</v>
      </c>
      <c r="H9" s="19">
        <f>F9+G9</f>
        <v>0.0009189814814814815</v>
      </c>
      <c r="I9" s="20">
        <v>0.0006979166666666666</v>
      </c>
      <c r="J9" s="20">
        <v>0.0007789351851851852</v>
      </c>
      <c r="K9" s="21"/>
      <c r="L9"/>
      <c r="M9"/>
      <c r="N9"/>
      <c r="O9"/>
    </row>
    <row r="10" spans="1:15" ht="12.75">
      <c r="A10" s="15">
        <v>2</v>
      </c>
      <c r="B10" s="16" t="s">
        <v>18</v>
      </c>
      <c r="C10" s="17" t="s">
        <v>16</v>
      </c>
      <c r="D10" s="18">
        <v>1983</v>
      </c>
      <c r="E10" s="17" t="s">
        <v>17</v>
      </c>
      <c r="F10" s="19">
        <v>0.0003622685185185185</v>
      </c>
      <c r="G10" s="19">
        <v>0.0005046296296296296</v>
      </c>
      <c r="H10" s="19">
        <f>F10+G10</f>
        <v>0.0008668981481481481</v>
      </c>
      <c r="I10" s="20">
        <v>0.0008483796296296297</v>
      </c>
      <c r="J10" s="19" t="s">
        <v>19</v>
      </c>
      <c r="K10" s="21"/>
      <c r="L10"/>
      <c r="M10"/>
      <c r="N10"/>
      <c r="O10"/>
    </row>
    <row r="11" spans="1:15" ht="12.75">
      <c r="A11" s="15">
        <v>3</v>
      </c>
      <c r="B11" s="16" t="s">
        <v>20</v>
      </c>
      <c r="C11" s="17" t="s">
        <v>21</v>
      </c>
      <c r="D11" s="18">
        <v>1987</v>
      </c>
      <c r="E11" s="17" t="s">
        <v>17</v>
      </c>
      <c r="F11" s="19">
        <v>0.00042013888888888884</v>
      </c>
      <c r="G11" s="19">
        <v>0.0004780092592592592</v>
      </c>
      <c r="H11" s="19">
        <f>F11+G11</f>
        <v>0.000898148148148148</v>
      </c>
      <c r="I11" s="20" t="s">
        <v>19</v>
      </c>
      <c r="J11" s="20">
        <v>0.0006886574074074074</v>
      </c>
      <c r="K11" s="21"/>
      <c r="L11"/>
      <c r="M11"/>
      <c r="N11"/>
      <c r="O11"/>
    </row>
    <row r="12" spans="1:15" ht="12.75">
      <c r="A12" s="15">
        <v>4</v>
      </c>
      <c r="B12" s="16" t="s">
        <v>22</v>
      </c>
      <c r="C12" s="17" t="s">
        <v>16</v>
      </c>
      <c r="D12" s="18">
        <v>1987</v>
      </c>
      <c r="E12" s="17" t="s">
        <v>17</v>
      </c>
      <c r="F12" s="19">
        <v>0.0007581018518518518</v>
      </c>
      <c r="G12" s="19">
        <v>0.0005798611111111111</v>
      </c>
      <c r="H12" s="19">
        <f>F12+G12</f>
        <v>0.0013379629629629629</v>
      </c>
      <c r="I12" s="20">
        <v>0.0009907407407407406</v>
      </c>
      <c r="J12" s="20">
        <v>0.0008831018518518518</v>
      </c>
      <c r="K12" s="21"/>
      <c r="L12"/>
      <c r="M12"/>
      <c r="N12"/>
      <c r="O12"/>
    </row>
    <row r="13" spans="1:11" ht="12.75">
      <c r="A13" s="15">
        <v>5</v>
      </c>
      <c r="B13" s="16" t="s">
        <v>23</v>
      </c>
      <c r="C13" s="17" t="s">
        <v>16</v>
      </c>
      <c r="D13" s="18">
        <v>1981</v>
      </c>
      <c r="E13" s="17" t="s">
        <v>17</v>
      </c>
      <c r="F13" s="19">
        <v>0.000792824074074074</v>
      </c>
      <c r="G13" s="19">
        <v>0.0006631944444444443</v>
      </c>
      <c r="H13" s="19">
        <f>F13+G13</f>
        <v>0.0014560185185185184</v>
      </c>
      <c r="I13" s="19"/>
      <c r="J13" s="19"/>
      <c r="K13" s="21"/>
    </row>
    <row r="14" spans="1:11" ht="12.75">
      <c r="A14" s="15"/>
      <c r="B14" s="16" t="s">
        <v>24</v>
      </c>
      <c r="C14" s="17" t="s">
        <v>16</v>
      </c>
      <c r="D14" s="18">
        <v>1985</v>
      </c>
      <c r="E14" s="17">
        <v>3</v>
      </c>
      <c r="F14" s="19" t="s">
        <v>25</v>
      </c>
      <c r="G14" s="19"/>
      <c r="H14" s="22"/>
      <c r="I14" s="19"/>
      <c r="J14" s="19"/>
      <c r="K14" s="23"/>
    </row>
    <row r="15" spans="1:11" ht="12.75">
      <c r="A15" s="15"/>
      <c r="B15" s="16" t="s">
        <v>26</v>
      </c>
      <c r="C15" s="17" t="s">
        <v>21</v>
      </c>
      <c r="D15" s="18">
        <v>1985</v>
      </c>
      <c r="E15" s="17">
        <v>1</v>
      </c>
      <c r="F15" s="19" t="s">
        <v>19</v>
      </c>
      <c r="G15" s="19"/>
      <c r="H15" s="22"/>
      <c r="I15" s="19"/>
      <c r="J15" s="19"/>
      <c r="K15" s="23"/>
    </row>
    <row r="16" spans="1:11" ht="12.75">
      <c r="A16" s="15"/>
      <c r="B16" s="16" t="s">
        <v>27</v>
      </c>
      <c r="C16" s="17" t="s">
        <v>16</v>
      </c>
      <c r="D16" s="18">
        <v>1990</v>
      </c>
      <c r="E16" s="17">
        <v>3</v>
      </c>
      <c r="F16" s="19" t="s">
        <v>19</v>
      </c>
      <c r="G16" s="19"/>
      <c r="H16" s="22"/>
      <c r="I16" s="19"/>
      <c r="J16" s="19"/>
      <c r="K16" s="23"/>
    </row>
    <row r="17" spans="1:11" ht="12.75">
      <c r="A17" s="15"/>
      <c r="B17" s="16" t="s">
        <v>28</v>
      </c>
      <c r="C17" s="17" t="s">
        <v>21</v>
      </c>
      <c r="D17" s="18">
        <v>1990</v>
      </c>
      <c r="E17" s="17" t="s">
        <v>29</v>
      </c>
      <c r="F17" s="19" t="s">
        <v>30</v>
      </c>
      <c r="G17" s="19"/>
      <c r="H17" s="22"/>
      <c r="I17" s="19"/>
      <c r="J17" s="19"/>
      <c r="K17" s="23"/>
    </row>
    <row r="18" spans="1:11" ht="12.75">
      <c r="A18" s="15"/>
      <c r="B18" s="16" t="s">
        <v>31</v>
      </c>
      <c r="C18" s="17" t="s">
        <v>21</v>
      </c>
      <c r="D18" s="18">
        <v>1989</v>
      </c>
      <c r="E18" s="17">
        <v>2</v>
      </c>
      <c r="F18" s="19" t="s">
        <v>19</v>
      </c>
      <c r="G18" s="19"/>
      <c r="H18" s="22"/>
      <c r="I18" s="19"/>
      <c r="J18" s="19"/>
      <c r="K18" s="23"/>
    </row>
    <row r="19" spans="1:11" ht="12.75">
      <c r="A19" s="15"/>
      <c r="B19" s="16" t="s">
        <v>32</v>
      </c>
      <c r="C19" s="17" t="s">
        <v>16</v>
      </c>
      <c r="D19" s="18">
        <v>1988</v>
      </c>
      <c r="E19" s="17">
        <v>3</v>
      </c>
      <c r="F19" s="19" t="s">
        <v>19</v>
      </c>
      <c r="G19" s="19"/>
      <c r="H19" s="22"/>
      <c r="I19" s="19"/>
      <c r="J19" s="19"/>
      <c r="K19" s="23"/>
    </row>
    <row r="20" spans="1:11" ht="12.75">
      <c r="A20" s="15"/>
      <c r="B20" s="16" t="s">
        <v>33</v>
      </c>
      <c r="C20" s="17" t="s">
        <v>21</v>
      </c>
      <c r="D20" s="18">
        <v>1973</v>
      </c>
      <c r="E20" s="17">
        <v>2</v>
      </c>
      <c r="F20" s="19" t="s">
        <v>34</v>
      </c>
      <c r="G20" s="19"/>
      <c r="H20" s="22"/>
      <c r="I20" s="19"/>
      <c r="J20" s="19"/>
      <c r="K20" s="23"/>
    </row>
    <row r="21" spans="1:11" ht="12.75">
      <c r="A21" s="15"/>
      <c r="B21" s="16" t="s">
        <v>35</v>
      </c>
      <c r="C21" s="17" t="s">
        <v>16</v>
      </c>
      <c r="D21" s="18">
        <v>1989</v>
      </c>
      <c r="E21" s="17" t="s">
        <v>29</v>
      </c>
      <c r="F21" s="19" t="s">
        <v>19</v>
      </c>
      <c r="G21" s="19"/>
      <c r="H21" s="22"/>
      <c r="I21" s="19"/>
      <c r="J21" s="19"/>
      <c r="K21" s="23"/>
    </row>
    <row r="22" spans="1:11" ht="12.75">
      <c r="A22" s="15"/>
      <c r="B22" s="16" t="s">
        <v>36</v>
      </c>
      <c r="C22" s="17" t="s">
        <v>16</v>
      </c>
      <c r="D22" s="18">
        <v>1984</v>
      </c>
      <c r="E22" s="17">
        <v>2</v>
      </c>
      <c r="F22" s="19" t="s">
        <v>25</v>
      </c>
      <c r="G22" s="19"/>
      <c r="H22" s="22"/>
      <c r="I22" s="19"/>
      <c r="J22" s="19"/>
      <c r="K22" s="23"/>
    </row>
    <row r="23" spans="1:11" ht="12.75">
      <c r="A23" s="15"/>
      <c r="B23" s="16" t="s">
        <v>37</v>
      </c>
      <c r="C23" s="17" t="s">
        <v>16</v>
      </c>
      <c r="D23" s="18">
        <v>1987</v>
      </c>
      <c r="E23" s="17">
        <v>3</v>
      </c>
      <c r="F23" s="19" t="s">
        <v>25</v>
      </c>
      <c r="G23" s="19"/>
      <c r="H23" s="22"/>
      <c r="I23" s="19"/>
      <c r="J23" s="19"/>
      <c r="K23" s="23"/>
    </row>
    <row r="24" spans="1:11" ht="12.75">
      <c r="A24" s="15"/>
      <c r="B24" s="16" t="s">
        <v>38</v>
      </c>
      <c r="C24" s="17" t="s">
        <v>21</v>
      </c>
      <c r="D24" s="18">
        <v>1985</v>
      </c>
      <c r="E24" s="17">
        <v>2</v>
      </c>
      <c r="F24" s="19" t="s">
        <v>19</v>
      </c>
      <c r="G24" s="19"/>
      <c r="H24" s="22"/>
      <c r="I24" s="19"/>
      <c r="J24" s="19"/>
      <c r="K24" s="23"/>
    </row>
    <row r="25" spans="1:11" ht="12.75">
      <c r="A25" s="15"/>
      <c r="B25" s="16" t="s">
        <v>39</v>
      </c>
      <c r="C25" s="17" t="s">
        <v>16</v>
      </c>
      <c r="D25" s="18">
        <v>1985</v>
      </c>
      <c r="E25" s="17">
        <v>2</v>
      </c>
      <c r="F25" s="19" t="s">
        <v>19</v>
      </c>
      <c r="G25" s="19"/>
      <c r="H25" s="22"/>
      <c r="I25" s="19"/>
      <c r="J25" s="19"/>
      <c r="K25" s="23"/>
    </row>
    <row r="26" spans="1:11" ht="12.75">
      <c r="A26" s="15"/>
      <c r="B26" s="16" t="s">
        <v>40</v>
      </c>
      <c r="C26" s="17" t="s">
        <v>16</v>
      </c>
      <c r="D26" s="18">
        <v>1986</v>
      </c>
      <c r="E26" s="17">
        <v>1</v>
      </c>
      <c r="F26" s="19" t="s">
        <v>19</v>
      </c>
      <c r="G26" s="19"/>
      <c r="H26" s="22"/>
      <c r="I26" s="19"/>
      <c r="J26" s="19"/>
      <c r="K26" s="23"/>
    </row>
    <row r="27" spans="1:11" ht="12.75">
      <c r="A27" s="24"/>
      <c r="B27" s="25" t="s">
        <v>41</v>
      </c>
      <c r="C27" s="26" t="s">
        <v>21</v>
      </c>
      <c r="D27" s="27">
        <v>1990</v>
      </c>
      <c r="E27" s="26">
        <v>2</v>
      </c>
      <c r="F27" s="28" t="s">
        <v>25</v>
      </c>
      <c r="G27" s="28"/>
      <c r="H27" s="29"/>
      <c r="I27" s="28"/>
      <c r="J27" s="28"/>
      <c r="K27" s="30"/>
    </row>
    <row r="28" spans="1:10" ht="12.75">
      <c r="A28" s="6"/>
      <c r="B28" s="7"/>
      <c r="C28" s="6"/>
      <c r="D28" s="8"/>
      <c r="E28" s="6"/>
      <c r="F28" s="9"/>
      <c r="G28" s="9"/>
      <c r="H28" s="9"/>
      <c r="I28" s="9"/>
      <c r="J28" s="9"/>
    </row>
    <row r="29" spans="1:11" ht="12.75">
      <c r="A29" s="84" t="s">
        <v>42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 ht="12.75">
      <c r="A31" s="10" t="s">
        <v>5</v>
      </c>
      <c r="B31" s="11" t="s">
        <v>98</v>
      </c>
      <c r="C31" s="11" t="s">
        <v>6</v>
      </c>
      <c r="D31" s="12" t="s">
        <v>7</v>
      </c>
      <c r="E31" s="11" t="s">
        <v>8</v>
      </c>
      <c r="F31" s="13" t="s">
        <v>9</v>
      </c>
      <c r="G31" s="13" t="s">
        <v>10</v>
      </c>
      <c r="H31" s="13" t="s">
        <v>11</v>
      </c>
      <c r="I31" s="11" t="s">
        <v>13</v>
      </c>
      <c r="J31" s="14" t="s">
        <v>14</v>
      </c>
      <c r="K31" s="6"/>
    </row>
    <row r="32" spans="1:14" ht="12.75">
      <c r="A32" s="31">
        <v>1</v>
      </c>
      <c r="B32" s="16" t="s">
        <v>43</v>
      </c>
      <c r="C32" s="32" t="s">
        <v>44</v>
      </c>
      <c r="D32" s="33">
        <v>1991</v>
      </c>
      <c r="E32" s="17">
        <v>1</v>
      </c>
      <c r="F32" s="19">
        <v>0.000318287037037037</v>
      </c>
      <c r="G32" s="19">
        <v>0.00030439814814814815</v>
      </c>
      <c r="H32" s="19">
        <f>F32+G32</f>
        <v>0.0006226851851851851</v>
      </c>
      <c r="I32" s="20">
        <v>0.0006331018518518519</v>
      </c>
      <c r="J32" s="34"/>
      <c r="K32" s="6"/>
      <c r="L32"/>
      <c r="M32"/>
      <c r="N32"/>
    </row>
    <row r="33" spans="1:14" ht="12.75">
      <c r="A33" s="31">
        <v>2</v>
      </c>
      <c r="B33" s="16" t="s">
        <v>45</v>
      </c>
      <c r="C33" s="32" t="s">
        <v>46</v>
      </c>
      <c r="D33" s="33">
        <v>1991</v>
      </c>
      <c r="E33" s="17">
        <v>2</v>
      </c>
      <c r="F33" s="19">
        <v>0.0005451388888888888</v>
      </c>
      <c r="G33" s="19">
        <v>0.0005451388888888888</v>
      </c>
      <c r="H33" s="19">
        <f>F33+G33</f>
        <v>0.0010902777777777777</v>
      </c>
      <c r="I33" s="20">
        <v>0.0010775462962962963</v>
      </c>
      <c r="J33" s="34"/>
      <c r="K33" s="6"/>
      <c r="L33"/>
      <c r="M33"/>
      <c r="N33"/>
    </row>
    <row r="34" spans="1:11" ht="12.75">
      <c r="A34" s="31">
        <v>3</v>
      </c>
      <c r="B34" s="16" t="s">
        <v>47</v>
      </c>
      <c r="C34" s="32" t="s">
        <v>46</v>
      </c>
      <c r="D34" s="33">
        <v>1992</v>
      </c>
      <c r="E34" s="17">
        <v>2</v>
      </c>
      <c r="F34" s="19">
        <v>0.0006655092592592592</v>
      </c>
      <c r="G34" s="19">
        <v>0.000662037037037037</v>
      </c>
      <c r="H34" s="19">
        <f>F34+G34</f>
        <v>0.0013275462962962963</v>
      </c>
      <c r="I34" s="19"/>
      <c r="J34" s="34"/>
      <c r="K34" s="6"/>
    </row>
    <row r="35" spans="1:11" ht="12.75">
      <c r="A35" s="15"/>
      <c r="B35" s="16" t="s">
        <v>48</v>
      </c>
      <c r="C35" s="32" t="s">
        <v>49</v>
      </c>
      <c r="D35" s="33">
        <v>1992</v>
      </c>
      <c r="E35" s="17">
        <v>3</v>
      </c>
      <c r="F35" s="19" t="s">
        <v>19</v>
      </c>
      <c r="G35" s="19"/>
      <c r="H35" s="22"/>
      <c r="I35" s="19"/>
      <c r="J35" s="34"/>
      <c r="K35" s="6"/>
    </row>
    <row r="36" spans="1:11" ht="12.75">
      <c r="A36" s="24"/>
      <c r="B36" s="25" t="s">
        <v>50</v>
      </c>
      <c r="C36" s="35" t="s">
        <v>46</v>
      </c>
      <c r="D36" s="36">
        <v>1992</v>
      </c>
      <c r="E36" s="26" t="s">
        <v>51</v>
      </c>
      <c r="F36" s="28" t="s">
        <v>25</v>
      </c>
      <c r="G36" s="28"/>
      <c r="H36" s="29"/>
      <c r="I36" s="28"/>
      <c r="J36" s="37"/>
      <c r="K36" s="6"/>
    </row>
    <row r="37" spans="1:10" ht="12.75">
      <c r="A37" s="6"/>
      <c r="B37" s="7"/>
      <c r="C37" s="6"/>
      <c r="D37" s="8"/>
      <c r="E37" s="6"/>
      <c r="F37" s="9"/>
      <c r="G37" s="9"/>
      <c r="H37" s="9"/>
      <c r="I37" s="9"/>
      <c r="J37" s="9"/>
    </row>
    <row r="38" spans="1:11" ht="12.75">
      <c r="A38" s="84" t="s">
        <v>52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2:4" ht="12.75">
      <c r="B39" s="1"/>
      <c r="D39" s="1"/>
    </row>
    <row r="40" spans="1:11" ht="12.75">
      <c r="A40" s="10" t="s">
        <v>5</v>
      </c>
      <c r="B40" s="11" t="s">
        <v>98</v>
      </c>
      <c r="C40" s="11" t="s">
        <v>6</v>
      </c>
      <c r="D40" s="12" t="s">
        <v>7</v>
      </c>
      <c r="E40" s="11" t="s">
        <v>8</v>
      </c>
      <c r="F40" s="13" t="s">
        <v>9</v>
      </c>
      <c r="G40" s="13" t="s">
        <v>10</v>
      </c>
      <c r="H40" s="13" t="s">
        <v>11</v>
      </c>
      <c r="I40" s="11" t="s">
        <v>12</v>
      </c>
      <c r="J40" s="11" t="s">
        <v>13</v>
      </c>
      <c r="K40" s="14" t="s">
        <v>14</v>
      </c>
    </row>
    <row r="41" spans="1:15" ht="12.75">
      <c r="A41" s="15">
        <v>1</v>
      </c>
      <c r="B41" s="16" t="s">
        <v>53</v>
      </c>
      <c r="C41" s="32" t="s">
        <v>46</v>
      </c>
      <c r="D41" s="32">
        <v>1995</v>
      </c>
      <c r="E41" s="17">
        <v>2</v>
      </c>
      <c r="F41" s="19">
        <v>0.00032407407407407406</v>
      </c>
      <c r="G41" s="19">
        <v>0.00030902777777777775</v>
      </c>
      <c r="H41" s="19">
        <f>F41+G41</f>
        <v>0.0006331018518518518</v>
      </c>
      <c r="I41" s="20">
        <v>0.0005717592592592592</v>
      </c>
      <c r="J41" s="20">
        <v>0.00045486111111111107</v>
      </c>
      <c r="K41" s="21"/>
      <c r="L41"/>
      <c r="M41"/>
      <c r="N41"/>
      <c r="O41"/>
    </row>
    <row r="42" spans="1:15" ht="12.75">
      <c r="A42" s="15">
        <v>2</v>
      </c>
      <c r="B42" s="16" t="s">
        <v>54</v>
      </c>
      <c r="C42" s="32" t="s">
        <v>55</v>
      </c>
      <c r="D42" s="32">
        <v>1995</v>
      </c>
      <c r="E42" s="17" t="s">
        <v>56</v>
      </c>
      <c r="F42" s="38">
        <v>0.00047569444444444444</v>
      </c>
      <c r="G42" s="19">
        <v>0.0003611111111111111</v>
      </c>
      <c r="H42" s="19">
        <f>F42+G42</f>
        <v>0.0008368055555555555</v>
      </c>
      <c r="I42" s="20">
        <v>0.0006469907407407407</v>
      </c>
      <c r="J42" s="20">
        <v>0.0006030092592592593</v>
      </c>
      <c r="K42" s="21"/>
      <c r="L42"/>
      <c r="M42"/>
      <c r="N42"/>
      <c r="O42"/>
    </row>
    <row r="43" spans="1:15" ht="12.75">
      <c r="A43" s="15">
        <v>3</v>
      </c>
      <c r="B43" s="16" t="s">
        <v>57</v>
      </c>
      <c r="C43" s="32" t="s">
        <v>49</v>
      </c>
      <c r="D43" s="33">
        <v>1995</v>
      </c>
      <c r="E43" s="17" t="s">
        <v>51</v>
      </c>
      <c r="F43" s="19">
        <v>0.00035763888888888884</v>
      </c>
      <c r="G43" s="19">
        <v>0.0003344907407407407</v>
      </c>
      <c r="H43" s="19">
        <f>F43+G43</f>
        <v>0.0006921296296296296</v>
      </c>
      <c r="I43" s="20">
        <v>0.0007604166666666666</v>
      </c>
      <c r="J43" s="20">
        <v>0.0006192129629629629</v>
      </c>
      <c r="K43" s="21"/>
      <c r="L43"/>
      <c r="M43"/>
      <c r="N43"/>
      <c r="O43"/>
    </row>
    <row r="44" spans="1:15" ht="12.75">
      <c r="A44" s="15">
        <v>4</v>
      </c>
      <c r="B44" s="16" t="s">
        <v>58</v>
      </c>
      <c r="C44" s="32" t="s">
        <v>44</v>
      </c>
      <c r="D44" s="32">
        <v>1995</v>
      </c>
      <c r="E44" s="17" t="s">
        <v>29</v>
      </c>
      <c r="F44" s="19">
        <v>0.0006168981481481481</v>
      </c>
      <c r="G44" s="19">
        <v>0.0005046296296296296</v>
      </c>
      <c r="H44" s="19">
        <f>F44+G44</f>
        <v>0.0011215277777777777</v>
      </c>
      <c r="I44" s="20">
        <v>0.0008541666666666667</v>
      </c>
      <c r="J44" s="20">
        <v>0.0008310185185185185</v>
      </c>
      <c r="K44" s="21"/>
      <c r="L44"/>
      <c r="M44"/>
      <c r="N44"/>
      <c r="O44"/>
    </row>
    <row r="45" spans="1:14" ht="12.75">
      <c r="A45" s="31">
        <v>5</v>
      </c>
      <c r="B45" s="16" t="s">
        <v>59</v>
      </c>
      <c r="C45" s="32" t="s">
        <v>55</v>
      </c>
      <c r="D45" s="32">
        <v>1996</v>
      </c>
      <c r="E45" s="17" t="s">
        <v>29</v>
      </c>
      <c r="F45" s="19">
        <v>0.0011770833333333334</v>
      </c>
      <c r="G45" s="22" t="s">
        <v>25</v>
      </c>
      <c r="H45" s="39"/>
      <c r="I45" s="22"/>
      <c r="J45" s="19"/>
      <c r="K45" s="21"/>
      <c r="L45"/>
      <c r="M45"/>
      <c r="N45"/>
    </row>
    <row r="46" spans="1:14" ht="12.75">
      <c r="A46" s="24"/>
      <c r="B46" s="25" t="s">
        <v>60</v>
      </c>
      <c r="C46" s="35" t="s">
        <v>44</v>
      </c>
      <c r="D46" s="35">
        <v>1999</v>
      </c>
      <c r="E46" s="26" t="s">
        <v>29</v>
      </c>
      <c r="F46" s="28" t="s">
        <v>25</v>
      </c>
      <c r="G46" s="29"/>
      <c r="H46" s="29"/>
      <c r="I46" s="28"/>
      <c r="J46" s="28"/>
      <c r="K46" s="40"/>
      <c r="L46"/>
      <c r="M46"/>
      <c r="N46"/>
    </row>
    <row r="47" spans="1:10" ht="12.75">
      <c r="A47" s="6"/>
      <c r="B47" s="7"/>
      <c r="C47" s="6"/>
      <c r="D47" s="8"/>
      <c r="E47" s="6"/>
      <c r="F47" s="9"/>
      <c r="G47" s="9"/>
      <c r="H47" s="9"/>
      <c r="I47" s="9"/>
      <c r="J47" s="9"/>
    </row>
    <row r="48" spans="1:11" ht="12.75">
      <c r="A48" s="84" t="s">
        <v>61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1" ht="12.75">
      <c r="A50" s="10" t="s">
        <v>5</v>
      </c>
      <c r="B50" s="11" t="s">
        <v>98</v>
      </c>
      <c r="C50" s="11" t="s">
        <v>6</v>
      </c>
      <c r="D50" s="12" t="s">
        <v>7</v>
      </c>
      <c r="E50" s="11" t="s">
        <v>8</v>
      </c>
      <c r="F50" s="13" t="s">
        <v>9</v>
      </c>
      <c r="G50" s="13" t="s">
        <v>10</v>
      </c>
      <c r="H50" s="13" t="s">
        <v>11</v>
      </c>
      <c r="I50" s="11" t="s">
        <v>12</v>
      </c>
      <c r="J50" s="11" t="s">
        <v>13</v>
      </c>
      <c r="K50" s="14" t="s">
        <v>14</v>
      </c>
    </row>
    <row r="51" spans="1:15" ht="12.75">
      <c r="A51" s="31">
        <v>1</v>
      </c>
      <c r="B51" s="16" t="s">
        <v>62</v>
      </c>
      <c r="C51" s="32" t="s">
        <v>46</v>
      </c>
      <c r="D51" s="32">
        <v>1996</v>
      </c>
      <c r="E51" s="17" t="s">
        <v>51</v>
      </c>
      <c r="F51" s="19">
        <v>0.00041319444444444444</v>
      </c>
      <c r="G51" s="19">
        <v>0.00043749999999999995</v>
      </c>
      <c r="H51" s="19">
        <f>F51+G51</f>
        <v>0.0008506944444444444</v>
      </c>
      <c r="I51" s="20">
        <v>0.0006539351851851851</v>
      </c>
      <c r="J51" s="20">
        <v>0.0006284722222222221</v>
      </c>
      <c r="K51" s="21"/>
      <c r="L51"/>
      <c r="M51"/>
      <c r="N51"/>
      <c r="O51"/>
    </row>
    <row r="52" spans="1:15" ht="12.75">
      <c r="A52" s="31">
        <v>2</v>
      </c>
      <c r="B52" s="16" t="s">
        <v>63</v>
      </c>
      <c r="C52" s="32" t="s">
        <v>46</v>
      </c>
      <c r="D52" s="32">
        <v>1993</v>
      </c>
      <c r="E52" s="17">
        <v>2</v>
      </c>
      <c r="F52" s="19">
        <v>0.00044212962962962966</v>
      </c>
      <c r="G52" s="19">
        <v>0.0003379629629629629</v>
      </c>
      <c r="H52" s="19">
        <f>F52+G52</f>
        <v>0.0007800925925925926</v>
      </c>
      <c r="I52" s="20">
        <v>0.0006886574074074074</v>
      </c>
      <c r="J52" s="20">
        <v>0.0006689814814814814</v>
      </c>
      <c r="K52" s="21"/>
      <c r="L52"/>
      <c r="M52"/>
      <c r="N52"/>
      <c r="O52"/>
    </row>
    <row r="53" spans="1:15" ht="12.75">
      <c r="A53" s="31">
        <v>3</v>
      </c>
      <c r="B53" s="16" t="s">
        <v>64</v>
      </c>
      <c r="C53" s="32" t="s">
        <v>46</v>
      </c>
      <c r="D53" s="32">
        <v>1994</v>
      </c>
      <c r="E53" s="17">
        <v>3</v>
      </c>
      <c r="F53" s="19">
        <v>0.0005196759259259259</v>
      </c>
      <c r="G53" s="19">
        <v>0.0004895833333333333</v>
      </c>
      <c r="H53" s="19">
        <f>F53+G53</f>
        <v>0.0010092592592592592</v>
      </c>
      <c r="I53" s="20">
        <v>0.0007106481481481481</v>
      </c>
      <c r="J53" s="20">
        <v>0.00045601851851851847</v>
      </c>
      <c r="K53" s="21"/>
      <c r="L53"/>
      <c r="M53"/>
      <c r="N53"/>
      <c r="O53"/>
    </row>
    <row r="54" spans="1:15" ht="12.75">
      <c r="A54" s="31">
        <v>4</v>
      </c>
      <c r="B54" s="16" t="s">
        <v>65</v>
      </c>
      <c r="C54" s="32" t="s">
        <v>46</v>
      </c>
      <c r="D54" s="32">
        <v>1993</v>
      </c>
      <c r="E54" s="17">
        <v>3</v>
      </c>
      <c r="F54" s="19">
        <v>0.00047916666666666664</v>
      </c>
      <c r="G54" s="38">
        <v>0.0005543981481481482</v>
      </c>
      <c r="H54" s="19">
        <f>F54+G54</f>
        <v>0.0010335648148148148</v>
      </c>
      <c r="I54" s="20">
        <v>0.0009131944444444443</v>
      </c>
      <c r="J54" s="19" t="s">
        <v>19</v>
      </c>
      <c r="K54" s="21"/>
      <c r="L54"/>
      <c r="M54"/>
      <c r="N54"/>
      <c r="O54"/>
    </row>
    <row r="55" spans="1:15" ht="12.75">
      <c r="A55" s="31">
        <v>5</v>
      </c>
      <c r="B55" s="16" t="s">
        <v>66</v>
      </c>
      <c r="C55" s="32" t="s">
        <v>46</v>
      </c>
      <c r="D55" s="32">
        <v>1996</v>
      </c>
      <c r="E55" s="17">
        <v>3</v>
      </c>
      <c r="F55" s="19">
        <v>0.0005023148148148148</v>
      </c>
      <c r="G55" s="19">
        <v>0.0005798611111111111</v>
      </c>
      <c r="H55" s="19">
        <f>F55+G55</f>
        <v>0.0010821759259259259</v>
      </c>
      <c r="I55" s="19"/>
      <c r="J55" s="19"/>
      <c r="K55" s="21"/>
      <c r="O55"/>
    </row>
    <row r="56" spans="1:11" ht="12.75">
      <c r="A56" s="41">
        <v>6</v>
      </c>
      <c r="B56" s="25" t="s">
        <v>67</v>
      </c>
      <c r="C56" s="35" t="s">
        <v>68</v>
      </c>
      <c r="D56" s="35">
        <v>1994</v>
      </c>
      <c r="E56" s="26">
        <v>3</v>
      </c>
      <c r="F56" s="28">
        <v>0.0006631944444444443</v>
      </c>
      <c r="G56" s="29" t="s">
        <v>19</v>
      </c>
      <c r="H56" s="42"/>
      <c r="I56" s="28"/>
      <c r="J56" s="28"/>
      <c r="K56" s="40"/>
    </row>
    <row r="57" spans="1:10" ht="12.75">
      <c r="A57" s="6"/>
      <c r="B57" s="7"/>
      <c r="C57" s="6"/>
      <c r="D57" s="8"/>
      <c r="E57" s="6"/>
      <c r="F57" s="9"/>
      <c r="G57" s="9"/>
      <c r="H57" s="9"/>
      <c r="I57" s="9"/>
      <c r="J57" s="9"/>
    </row>
    <row r="58" spans="1:11" ht="12.75">
      <c r="A58" s="84" t="s">
        <v>69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1" ht="12.75">
      <c r="A60" s="10" t="s">
        <v>5</v>
      </c>
      <c r="B60" s="11" t="s">
        <v>98</v>
      </c>
      <c r="C60" s="11" t="s">
        <v>6</v>
      </c>
      <c r="D60" s="12" t="s">
        <v>7</v>
      </c>
      <c r="E60" s="11" t="s">
        <v>8</v>
      </c>
      <c r="F60" s="13" t="s">
        <v>9</v>
      </c>
      <c r="G60" s="13" t="s">
        <v>10</v>
      </c>
      <c r="H60" s="13" t="s">
        <v>11</v>
      </c>
      <c r="I60" s="11" t="s">
        <v>12</v>
      </c>
      <c r="J60" s="11" t="s">
        <v>13</v>
      </c>
      <c r="K60" s="14" t="s">
        <v>14</v>
      </c>
    </row>
    <row r="61" spans="1:14" ht="12.75">
      <c r="A61" s="15">
        <v>1</v>
      </c>
      <c r="B61" s="16" t="s">
        <v>70</v>
      </c>
      <c r="C61" s="32" t="s">
        <v>16</v>
      </c>
      <c r="D61" s="33">
        <v>1985</v>
      </c>
      <c r="E61" s="17" t="s">
        <v>17</v>
      </c>
      <c r="F61" s="19">
        <v>0.00036921296296296295</v>
      </c>
      <c r="G61" s="19">
        <v>0.00037499999999999995</v>
      </c>
      <c r="H61" s="19">
        <f>F61+G61</f>
        <v>0.0007442129629629629</v>
      </c>
      <c r="I61" s="20">
        <v>0.0006990740740740741</v>
      </c>
      <c r="J61" s="20">
        <v>0.0005833333333333333</v>
      </c>
      <c r="K61" s="21"/>
      <c r="L61"/>
      <c r="M61"/>
      <c r="N61"/>
    </row>
    <row r="62" spans="1:15" ht="12.75">
      <c r="A62" s="15">
        <v>2</v>
      </c>
      <c r="B62" s="16" t="s">
        <v>71</v>
      </c>
      <c r="C62" s="32" t="s">
        <v>16</v>
      </c>
      <c r="D62" s="33">
        <v>1989</v>
      </c>
      <c r="E62" s="17">
        <v>1</v>
      </c>
      <c r="F62" s="19">
        <v>0.00044328703703703696</v>
      </c>
      <c r="G62" s="19">
        <v>0.00041203703703703704</v>
      </c>
      <c r="H62" s="19">
        <f>F62+G62</f>
        <v>0.000855324074074074</v>
      </c>
      <c r="I62" s="20">
        <v>0.0007083333333333333</v>
      </c>
      <c r="J62" s="20">
        <v>0.0007048611111111111</v>
      </c>
      <c r="K62" s="21"/>
      <c r="L62"/>
      <c r="M62"/>
      <c r="N62"/>
      <c r="O62"/>
    </row>
    <row r="63" spans="1:15" ht="12.75">
      <c r="A63" s="31">
        <v>3</v>
      </c>
      <c r="B63" s="16" t="s">
        <v>72</v>
      </c>
      <c r="C63" s="32" t="s">
        <v>16</v>
      </c>
      <c r="D63" s="33">
        <v>1983</v>
      </c>
      <c r="E63" s="17" t="s">
        <v>17</v>
      </c>
      <c r="F63" s="19">
        <v>0.00041550925925925924</v>
      </c>
      <c r="G63" s="19">
        <v>0.0003344907407407407</v>
      </c>
      <c r="H63" s="19">
        <f>F63+G63</f>
        <v>0.00075</v>
      </c>
      <c r="I63" s="20" t="s">
        <v>19</v>
      </c>
      <c r="J63" s="20">
        <v>0.0006377314814814814</v>
      </c>
      <c r="K63" s="21"/>
      <c r="L63"/>
      <c r="M63"/>
      <c r="N63"/>
      <c r="O63"/>
    </row>
    <row r="64" spans="1:15" ht="12.75">
      <c r="A64" s="31">
        <v>4</v>
      </c>
      <c r="B64" s="16" t="s">
        <v>73</v>
      </c>
      <c r="C64" s="17" t="s">
        <v>21</v>
      </c>
      <c r="D64" s="18">
        <v>1986</v>
      </c>
      <c r="E64" s="17">
        <v>1</v>
      </c>
      <c r="F64" s="19">
        <v>0.0006238425925925925</v>
      </c>
      <c r="G64" s="19">
        <v>0.0005011574074074073</v>
      </c>
      <c r="H64" s="19">
        <f>F64+G64</f>
        <v>0.0011249999999999997</v>
      </c>
      <c r="I64" s="20">
        <v>0.00109375</v>
      </c>
      <c r="J64" s="19" t="s">
        <v>19</v>
      </c>
      <c r="K64" s="21"/>
      <c r="L64"/>
      <c r="M64"/>
      <c r="N64"/>
      <c r="O64"/>
    </row>
    <row r="65" spans="1:11" ht="12.75">
      <c r="A65" s="31">
        <v>5</v>
      </c>
      <c r="B65" s="16" t="s">
        <v>74</v>
      </c>
      <c r="C65" s="32" t="s">
        <v>16</v>
      </c>
      <c r="D65" s="33">
        <v>1987</v>
      </c>
      <c r="E65" s="17" t="s">
        <v>17</v>
      </c>
      <c r="F65" s="19">
        <v>0.0006458333333333332</v>
      </c>
      <c r="G65" s="19">
        <v>0.0005277777777777777</v>
      </c>
      <c r="H65" s="19">
        <f>F65+G65</f>
        <v>0.001173611111111111</v>
      </c>
      <c r="I65" s="19"/>
      <c r="J65" s="19"/>
      <c r="K65" s="21"/>
    </row>
    <row r="66" spans="1:11" ht="12.75">
      <c r="A66" s="15"/>
      <c r="B66" s="16" t="s">
        <v>75</v>
      </c>
      <c r="C66" s="17" t="s">
        <v>46</v>
      </c>
      <c r="D66" s="18">
        <v>1989</v>
      </c>
      <c r="E66" s="17">
        <v>3</v>
      </c>
      <c r="F66" s="19" t="s">
        <v>34</v>
      </c>
      <c r="G66" s="22"/>
      <c r="H66" s="22"/>
      <c r="I66" s="19"/>
      <c r="J66" s="19"/>
      <c r="K66" s="23"/>
    </row>
    <row r="67" spans="1:11" ht="12.75">
      <c r="A67" s="15"/>
      <c r="B67" s="16" t="s">
        <v>76</v>
      </c>
      <c r="C67" s="32" t="s">
        <v>21</v>
      </c>
      <c r="D67" s="33">
        <v>1981</v>
      </c>
      <c r="E67" s="17">
        <v>2</v>
      </c>
      <c r="F67" s="19" t="s">
        <v>19</v>
      </c>
      <c r="G67" s="22"/>
      <c r="H67" s="22"/>
      <c r="I67" s="19"/>
      <c r="J67" s="19"/>
      <c r="K67" s="23"/>
    </row>
    <row r="68" spans="1:11" ht="12.75">
      <c r="A68" s="15"/>
      <c r="B68" s="16" t="s">
        <v>77</v>
      </c>
      <c r="C68" s="32" t="s">
        <v>21</v>
      </c>
      <c r="D68" s="32">
        <v>1987</v>
      </c>
      <c r="E68" s="17">
        <v>1</v>
      </c>
      <c r="F68" s="19" t="s">
        <v>25</v>
      </c>
      <c r="G68" s="22"/>
      <c r="H68" s="22"/>
      <c r="I68" s="19"/>
      <c r="J68" s="19"/>
      <c r="K68" s="23"/>
    </row>
    <row r="69" spans="1:11" ht="12.75">
      <c r="A69" s="15"/>
      <c r="B69" s="16" t="s">
        <v>78</v>
      </c>
      <c r="C69" s="32" t="s">
        <v>21</v>
      </c>
      <c r="D69" s="33">
        <v>1981</v>
      </c>
      <c r="E69" s="17">
        <v>1</v>
      </c>
      <c r="F69" s="19" t="s">
        <v>19</v>
      </c>
      <c r="G69" s="22"/>
      <c r="H69" s="22"/>
      <c r="I69" s="19"/>
      <c r="J69" s="19"/>
      <c r="K69" s="23"/>
    </row>
    <row r="70" spans="1:11" ht="12.75">
      <c r="A70" s="15"/>
      <c r="B70" s="16" t="s">
        <v>79</v>
      </c>
      <c r="C70" s="32" t="s">
        <v>21</v>
      </c>
      <c r="D70" s="33">
        <v>1982</v>
      </c>
      <c r="E70" s="17" t="s">
        <v>29</v>
      </c>
      <c r="F70" s="19" t="s">
        <v>19</v>
      </c>
      <c r="G70" s="22"/>
      <c r="H70" s="22"/>
      <c r="I70" s="19"/>
      <c r="J70" s="19"/>
      <c r="K70" s="23"/>
    </row>
    <row r="71" spans="1:11" ht="12.75">
      <c r="A71" s="15"/>
      <c r="B71" s="16" t="s">
        <v>80</v>
      </c>
      <c r="C71" s="32" t="s">
        <v>55</v>
      </c>
      <c r="D71" s="33">
        <v>1992</v>
      </c>
      <c r="E71" s="17">
        <v>3</v>
      </c>
      <c r="F71" s="19" t="s">
        <v>30</v>
      </c>
      <c r="G71" s="22"/>
      <c r="H71" s="22"/>
      <c r="I71" s="19"/>
      <c r="J71" s="19"/>
      <c r="K71" s="23"/>
    </row>
    <row r="72" spans="1:11" ht="12.75">
      <c r="A72" s="15"/>
      <c r="B72" s="16" t="s">
        <v>81</v>
      </c>
      <c r="C72" s="32" t="s">
        <v>44</v>
      </c>
      <c r="D72" s="33">
        <v>1991</v>
      </c>
      <c r="E72" s="17" t="s">
        <v>29</v>
      </c>
      <c r="F72" s="19" t="s">
        <v>30</v>
      </c>
      <c r="G72" s="22"/>
      <c r="H72" s="22"/>
      <c r="I72" s="19"/>
      <c r="J72" s="19"/>
      <c r="K72" s="23"/>
    </row>
    <row r="73" spans="1:11" ht="12.75">
      <c r="A73" s="15"/>
      <c r="B73" s="16" t="s">
        <v>82</v>
      </c>
      <c r="C73" s="32" t="s">
        <v>46</v>
      </c>
      <c r="D73" s="33">
        <v>1992</v>
      </c>
      <c r="E73" s="17" t="s">
        <v>51</v>
      </c>
      <c r="F73" s="19" t="s">
        <v>25</v>
      </c>
      <c r="G73" s="22"/>
      <c r="H73" s="22"/>
      <c r="I73" s="19"/>
      <c r="J73" s="19"/>
      <c r="K73" s="23"/>
    </row>
    <row r="74" spans="1:11" ht="12.75">
      <c r="A74" s="24"/>
      <c r="B74" s="25" t="s">
        <v>83</v>
      </c>
      <c r="C74" s="35" t="s">
        <v>21</v>
      </c>
      <c r="D74" s="36">
        <v>1981</v>
      </c>
      <c r="E74" s="26">
        <v>1</v>
      </c>
      <c r="F74" s="28" t="s">
        <v>25</v>
      </c>
      <c r="G74" s="29"/>
      <c r="H74" s="29"/>
      <c r="I74" s="28"/>
      <c r="J74" s="28"/>
      <c r="K74" s="40"/>
    </row>
    <row r="75" spans="1:10" ht="12.75">
      <c r="A75" s="6"/>
      <c r="B75" s="7"/>
      <c r="C75" s="6"/>
      <c r="D75" s="8"/>
      <c r="E75" s="6"/>
      <c r="F75" s="9"/>
      <c r="G75" s="9"/>
      <c r="H75" s="9"/>
      <c r="I75" s="9"/>
      <c r="J75" s="9"/>
    </row>
    <row r="76" spans="1:11" ht="12.75">
      <c r="A76" s="84" t="s">
        <v>84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1" ht="12.75">
      <c r="A78" s="10" t="s">
        <v>5</v>
      </c>
      <c r="B78" s="11" t="s">
        <v>98</v>
      </c>
      <c r="C78" s="11" t="s">
        <v>6</v>
      </c>
      <c r="D78" s="12" t="s">
        <v>7</v>
      </c>
      <c r="E78" s="11" t="s">
        <v>8</v>
      </c>
      <c r="F78" s="13" t="s">
        <v>9</v>
      </c>
      <c r="G78" s="13" t="s">
        <v>10</v>
      </c>
      <c r="H78" s="13" t="s">
        <v>11</v>
      </c>
      <c r="I78" s="11" t="s">
        <v>12</v>
      </c>
      <c r="J78" s="11" t="s">
        <v>13</v>
      </c>
      <c r="K78" s="14" t="s">
        <v>14</v>
      </c>
    </row>
    <row r="79" spans="1:15" ht="12.75">
      <c r="A79" s="31">
        <v>1</v>
      </c>
      <c r="B79" s="16" t="s">
        <v>85</v>
      </c>
      <c r="C79" s="17" t="s">
        <v>44</v>
      </c>
      <c r="D79" s="17">
        <v>1993</v>
      </c>
      <c r="E79" s="17">
        <v>2</v>
      </c>
      <c r="F79" s="19">
        <v>0.00020601851851851852</v>
      </c>
      <c r="G79" s="19">
        <v>0.0002789351851851852</v>
      </c>
      <c r="H79" s="19">
        <f aca="true" t="shared" si="0" ref="H79:H85">F79+G79</f>
        <v>0.0004849537037037037</v>
      </c>
      <c r="I79" s="20">
        <v>0.00044444444444444447</v>
      </c>
      <c r="J79" s="20">
        <v>0.0004016203703703703</v>
      </c>
      <c r="K79" s="21"/>
      <c r="L79"/>
      <c r="M79"/>
      <c r="N79"/>
      <c r="O79"/>
    </row>
    <row r="80" spans="1:15" ht="12.75">
      <c r="A80" s="31">
        <v>2</v>
      </c>
      <c r="B80" s="16" t="s">
        <v>86</v>
      </c>
      <c r="C80" s="17" t="s">
        <v>44</v>
      </c>
      <c r="D80" s="18">
        <v>1993</v>
      </c>
      <c r="E80" s="17">
        <v>1</v>
      </c>
      <c r="F80" s="19">
        <v>0.0002511574074074074</v>
      </c>
      <c r="G80" s="19">
        <v>0.00018981481481481478</v>
      </c>
      <c r="H80" s="19">
        <f t="shared" si="0"/>
        <v>0.00044097222222222216</v>
      </c>
      <c r="I80" s="20">
        <v>0.0005046296296296296</v>
      </c>
      <c r="J80" s="19" t="s">
        <v>19</v>
      </c>
      <c r="K80" s="21"/>
      <c r="L80"/>
      <c r="M80"/>
      <c r="N80"/>
      <c r="O80"/>
    </row>
    <row r="81" spans="1:15" ht="12.75">
      <c r="A81" s="31">
        <v>3</v>
      </c>
      <c r="B81" s="16" t="s">
        <v>87</v>
      </c>
      <c r="C81" s="17" t="s">
        <v>46</v>
      </c>
      <c r="D81" s="18">
        <v>1994</v>
      </c>
      <c r="E81" s="17">
        <v>3</v>
      </c>
      <c r="F81" s="19">
        <v>0.0003009259259259259</v>
      </c>
      <c r="G81" s="19">
        <v>0.0002546296296296296</v>
      </c>
      <c r="H81" s="19">
        <f t="shared" si="0"/>
        <v>0.0005555555555555554</v>
      </c>
      <c r="I81" s="20">
        <v>0.0005173611111111111</v>
      </c>
      <c r="J81" s="20">
        <v>0.00044675925925925927</v>
      </c>
      <c r="K81" s="21"/>
      <c r="L81"/>
      <c r="M81"/>
      <c r="N81"/>
      <c r="O81"/>
    </row>
    <row r="82" spans="1:15" ht="12.75">
      <c r="A82" s="31">
        <v>4</v>
      </c>
      <c r="B82" s="16" t="s">
        <v>88</v>
      </c>
      <c r="C82" s="17" t="s">
        <v>49</v>
      </c>
      <c r="D82" s="18">
        <v>1994</v>
      </c>
      <c r="E82" s="17">
        <v>3</v>
      </c>
      <c r="F82" s="19">
        <v>0.00036805555555555555</v>
      </c>
      <c r="G82" s="19">
        <v>0.0004780092592592592</v>
      </c>
      <c r="H82" s="19">
        <f t="shared" si="0"/>
        <v>0.0008460648148148147</v>
      </c>
      <c r="I82" s="20">
        <v>0.0006134259259259259</v>
      </c>
      <c r="J82" s="20">
        <v>0.0005868055555555555</v>
      </c>
      <c r="K82" s="21"/>
      <c r="L82"/>
      <c r="M82"/>
      <c r="N82"/>
      <c r="O82"/>
    </row>
    <row r="83" spans="1:11" ht="12.75">
      <c r="A83" s="31">
        <v>5</v>
      </c>
      <c r="B83" s="16" t="s">
        <v>89</v>
      </c>
      <c r="C83" s="17" t="s">
        <v>44</v>
      </c>
      <c r="D83" s="18">
        <v>1994</v>
      </c>
      <c r="E83" s="17" t="s">
        <v>56</v>
      </c>
      <c r="F83" s="19">
        <v>0.00045023148148148147</v>
      </c>
      <c r="G83" s="19">
        <v>0.000400462962962963</v>
      </c>
      <c r="H83" s="19">
        <f t="shared" si="0"/>
        <v>0.0008506944444444445</v>
      </c>
      <c r="I83" s="19"/>
      <c r="J83" s="19"/>
      <c r="K83" s="21"/>
    </row>
    <row r="84" spans="1:11" ht="12.75">
      <c r="A84" s="31">
        <v>6</v>
      </c>
      <c r="B84" s="16" t="s">
        <v>90</v>
      </c>
      <c r="C84" s="17" t="s">
        <v>55</v>
      </c>
      <c r="D84" s="18">
        <v>1993</v>
      </c>
      <c r="E84" s="17" t="s">
        <v>51</v>
      </c>
      <c r="F84" s="19">
        <v>0.0005543981481481482</v>
      </c>
      <c r="G84" s="19">
        <v>0.0004143518518518518</v>
      </c>
      <c r="H84" s="19">
        <f t="shared" si="0"/>
        <v>0.00096875</v>
      </c>
      <c r="I84" s="19"/>
      <c r="J84" s="19"/>
      <c r="K84" s="21"/>
    </row>
    <row r="85" spans="1:11" ht="12.75">
      <c r="A85" s="31">
        <v>7</v>
      </c>
      <c r="B85" s="16" t="s">
        <v>91</v>
      </c>
      <c r="C85" s="17" t="s">
        <v>55</v>
      </c>
      <c r="D85" s="18">
        <v>1994</v>
      </c>
      <c r="E85" s="17" t="s">
        <v>56</v>
      </c>
      <c r="F85" s="19">
        <v>0.0005011574074074073</v>
      </c>
      <c r="G85" s="19" t="s">
        <v>30</v>
      </c>
      <c r="H85" s="19"/>
      <c r="I85" s="22"/>
      <c r="J85" s="19"/>
      <c r="K85" s="21"/>
    </row>
    <row r="86" spans="1:11" ht="12.75">
      <c r="A86" s="24"/>
      <c r="B86" s="25" t="s">
        <v>92</v>
      </c>
      <c r="C86" s="26" t="s">
        <v>44</v>
      </c>
      <c r="D86" s="27">
        <v>1994</v>
      </c>
      <c r="E86" s="26" t="s">
        <v>51</v>
      </c>
      <c r="F86" s="28" t="s">
        <v>19</v>
      </c>
      <c r="G86" s="29"/>
      <c r="H86" s="29"/>
      <c r="I86" s="28"/>
      <c r="J86" s="28"/>
      <c r="K86" s="40"/>
    </row>
    <row r="88" spans="2:4" ht="12.75">
      <c r="B88" s="2" t="s">
        <v>93</v>
      </c>
      <c r="D88" s="3" t="s">
        <v>94</v>
      </c>
    </row>
    <row r="90" spans="2:4" ht="12.75">
      <c r="B90" s="2" t="s">
        <v>95</v>
      </c>
      <c r="D90" s="3" t="s">
        <v>96</v>
      </c>
    </row>
  </sheetData>
  <mergeCells count="8">
    <mergeCell ref="A38:K38"/>
    <mergeCell ref="A48:K48"/>
    <mergeCell ref="A58:K58"/>
    <mergeCell ref="A76:K76"/>
    <mergeCell ref="A1:K1"/>
    <mergeCell ref="A2:K2"/>
    <mergeCell ref="A6:K6"/>
    <mergeCell ref="A29:K29"/>
  </mergeCells>
  <printOptions/>
  <pageMargins left="0.39375" right="0.39375" top="0.39375" bottom="0.393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04"/>
  <sheetViews>
    <sheetView tabSelected="1" workbookViewId="0" topLeftCell="A1">
      <selection activeCell="B93" sqref="B93"/>
    </sheetView>
  </sheetViews>
  <sheetFormatPr defaultColWidth="9.00390625" defaultRowHeight="12.75"/>
  <cols>
    <col min="1" max="1" width="7.125" style="43" customWidth="1"/>
    <col min="2" max="2" width="31.00390625" style="43" customWidth="1"/>
    <col min="3" max="3" width="9.25390625" style="44" customWidth="1"/>
    <col min="4" max="4" width="5.375" style="44" customWidth="1"/>
    <col min="5" max="5" width="5.75390625" style="43" customWidth="1"/>
    <col min="6" max="15" width="0" style="44" hidden="1" customWidth="1"/>
    <col min="16" max="16" width="5.25390625" style="44" customWidth="1"/>
    <col min="17" max="17" width="5.75390625" style="44" customWidth="1"/>
    <col min="18" max="18" width="5.00390625" style="44" customWidth="1"/>
    <col min="19" max="19" width="5.75390625" style="44" customWidth="1"/>
    <col min="20" max="20" width="0" style="43" hidden="1" customWidth="1"/>
    <col min="21" max="21" width="4.125" style="44" customWidth="1"/>
    <col min="22" max="22" width="4.00390625" style="44" customWidth="1"/>
    <col min="23" max="23" width="4.125" style="44" customWidth="1"/>
    <col min="24" max="24" width="4.00390625" style="44" customWidth="1"/>
    <col min="25" max="25" width="4.125" style="44" customWidth="1"/>
    <col min="26" max="26" width="4.00390625" style="44" customWidth="1"/>
    <col min="27" max="30" width="5.125" style="44" customWidth="1"/>
    <col min="31" max="31" width="0" style="43" hidden="1" customWidth="1"/>
    <col min="32" max="32" width="7.875" style="44" customWidth="1"/>
    <col min="33" max="255" width="9.125" style="43" customWidth="1"/>
    <col min="256" max="16384" width="9.125" style="45" customWidth="1"/>
  </cols>
  <sheetData>
    <row r="1" spans="1:32" ht="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37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11" ht="12.75">
      <c r="A3" s="44"/>
      <c r="D3" s="46"/>
      <c r="E3" s="46"/>
      <c r="K3" s="47"/>
    </row>
    <row r="4" spans="1:32" ht="12.75">
      <c r="A4" s="48" t="s">
        <v>2</v>
      </c>
      <c r="D4" s="46"/>
      <c r="E4" s="46"/>
      <c r="K4" s="47"/>
      <c r="AF4" s="49" t="s">
        <v>3</v>
      </c>
    </row>
    <row r="5" spans="1:32" ht="12.75">
      <c r="A5" s="87" t="s">
        <v>97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11" ht="12.75">
      <c r="A6" s="44"/>
      <c r="D6" s="46"/>
      <c r="E6" s="46"/>
      <c r="G6" s="50"/>
      <c r="H6" s="50"/>
      <c r="K6" s="47"/>
    </row>
    <row r="7" spans="1:32" ht="12.75">
      <c r="A7" s="88" t="s">
        <v>5</v>
      </c>
      <c r="B7" s="89" t="s">
        <v>98</v>
      </c>
      <c r="C7" s="89" t="s">
        <v>6</v>
      </c>
      <c r="D7" s="90" t="s">
        <v>99</v>
      </c>
      <c r="E7" s="89" t="s">
        <v>8</v>
      </c>
      <c r="F7" s="91" t="s">
        <v>100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 t="s">
        <v>13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 t="s">
        <v>101</v>
      </c>
    </row>
    <row r="8" spans="1:32" ht="12.75">
      <c r="A8" s="88"/>
      <c r="B8" s="89"/>
      <c r="C8" s="89"/>
      <c r="D8" s="90"/>
      <c r="E8" s="90"/>
      <c r="F8" s="52" t="s">
        <v>102</v>
      </c>
      <c r="G8" s="53" t="s">
        <v>103</v>
      </c>
      <c r="H8" s="52" t="s">
        <v>104</v>
      </c>
      <c r="I8" s="54" t="s">
        <v>105</v>
      </c>
      <c r="J8" s="54" t="s">
        <v>106</v>
      </c>
      <c r="K8" s="54" t="s">
        <v>107</v>
      </c>
      <c r="L8" s="54" t="s">
        <v>108</v>
      </c>
      <c r="M8" s="52" t="s">
        <v>109</v>
      </c>
      <c r="N8" s="54" t="s">
        <v>110</v>
      </c>
      <c r="O8" s="52" t="s">
        <v>111</v>
      </c>
      <c r="P8" s="52" t="s">
        <v>112</v>
      </c>
      <c r="Q8" s="52" t="s">
        <v>113</v>
      </c>
      <c r="R8" s="52" t="s">
        <v>114</v>
      </c>
      <c r="S8" s="52" t="s">
        <v>113</v>
      </c>
      <c r="T8" s="52" t="s">
        <v>115</v>
      </c>
      <c r="U8" s="52" t="s">
        <v>102</v>
      </c>
      <c r="V8" s="52" t="s">
        <v>103</v>
      </c>
      <c r="W8" s="52" t="s">
        <v>104</v>
      </c>
      <c r="X8" s="52" t="s">
        <v>105</v>
      </c>
      <c r="Y8" s="52" t="s">
        <v>106</v>
      </c>
      <c r="Z8" s="52" t="s">
        <v>107</v>
      </c>
      <c r="AA8" s="52" t="s">
        <v>112</v>
      </c>
      <c r="AB8" s="52" t="s">
        <v>113</v>
      </c>
      <c r="AC8" s="52" t="s">
        <v>114</v>
      </c>
      <c r="AD8" s="52" t="s">
        <v>113</v>
      </c>
      <c r="AE8" s="52" t="s">
        <v>115</v>
      </c>
      <c r="AF8" s="93"/>
    </row>
    <row r="9" spans="1:33" ht="12.75">
      <c r="A9" s="55">
        <v>1</v>
      </c>
      <c r="B9" s="56" t="s">
        <v>20</v>
      </c>
      <c r="C9" s="51" t="s">
        <v>21</v>
      </c>
      <c r="D9" s="57">
        <v>1987</v>
      </c>
      <c r="E9" s="57" t="s">
        <v>17</v>
      </c>
      <c r="F9" s="58">
        <v>1</v>
      </c>
      <c r="G9" s="58">
        <v>1</v>
      </c>
      <c r="H9" s="58">
        <v>1</v>
      </c>
      <c r="I9" s="58">
        <v>1</v>
      </c>
      <c r="J9" s="58">
        <v>1</v>
      </c>
      <c r="K9" s="58">
        <v>1</v>
      </c>
      <c r="L9" s="58">
        <v>1</v>
      </c>
      <c r="M9" s="58">
        <v>1</v>
      </c>
      <c r="N9" s="58">
        <v>2</v>
      </c>
      <c r="O9" s="58">
        <v>2</v>
      </c>
      <c r="P9" s="59">
        <f aca="true" t="shared" si="0" ref="P9:P31">IF(F9&gt;0,1,0)+IF(H9&gt;0,1,0)+IF(J9&gt;0,1,0)+IF(L9&gt;0,1,0)+IF(N9&gt;0,1,0)</f>
        <v>5</v>
      </c>
      <c r="Q9" s="51">
        <f aca="true" t="shared" si="1" ref="Q9:Q31">F9+H9+J9+L9+N9</f>
        <v>6</v>
      </c>
      <c r="R9" s="59">
        <f aca="true" t="shared" si="2" ref="R9:R31">IF(G9&gt;0,1,0)+IF(I9&gt;0,1,0)+IF(K9&gt;0,1,0)+IF(M9&gt;0,1,0)+IF(O9&gt;0,1,0)</f>
        <v>5</v>
      </c>
      <c r="S9" s="51">
        <f aca="true" t="shared" si="3" ref="S9:S31">G9+I9+K9+M9+O9</f>
        <v>6</v>
      </c>
      <c r="T9" s="56">
        <f aca="true" t="shared" si="4" ref="T9:T31">-S9+100*R9-1000*Q9+100000*P9</f>
        <v>494494</v>
      </c>
      <c r="U9" s="51">
        <v>3</v>
      </c>
      <c r="V9" s="51">
        <v>1</v>
      </c>
      <c r="W9" s="51">
        <v>2</v>
      </c>
      <c r="X9" s="51">
        <v>2</v>
      </c>
      <c r="Y9" s="51">
        <v>0</v>
      </c>
      <c r="Z9" s="51">
        <v>0</v>
      </c>
      <c r="AA9" s="59">
        <f aca="true" t="shared" si="5" ref="AA9:AA18">IF(U9&gt;0,1,0)+IF(W9&gt;0,1,0)+IF(Y9&gt;0,1,0)</f>
        <v>2</v>
      </c>
      <c r="AB9" s="51">
        <f aca="true" t="shared" si="6" ref="AB9:AB18">U9+W9+Y9</f>
        <v>5</v>
      </c>
      <c r="AC9" s="59">
        <f aca="true" t="shared" si="7" ref="AC9:AC18">IF(V9&gt;0,1,0)+IF(X9&gt;0,1,0)+IF(Z9&gt;0,1,0)</f>
        <v>2</v>
      </c>
      <c r="AD9" s="51">
        <f aca="true" t="shared" si="8" ref="AD9:AD18">V9+X9+Z9</f>
        <v>3</v>
      </c>
      <c r="AE9" s="56">
        <f aca="true" t="shared" si="9" ref="AE9:AE18">-AD9+100*AC9-1000*AB9+100000*AA9</f>
        <v>195197</v>
      </c>
      <c r="AF9" s="60"/>
      <c r="AG9"/>
    </row>
    <row r="10" spans="1:33" ht="12.75">
      <c r="A10" s="61">
        <v>2</v>
      </c>
      <c r="B10" s="62" t="s">
        <v>15</v>
      </c>
      <c r="C10" s="63" t="s">
        <v>16</v>
      </c>
      <c r="D10" s="64">
        <v>1989</v>
      </c>
      <c r="E10" s="64" t="s">
        <v>17</v>
      </c>
      <c r="F10" s="65">
        <v>1</v>
      </c>
      <c r="G10" s="65">
        <v>1</v>
      </c>
      <c r="H10" s="65">
        <v>0</v>
      </c>
      <c r="I10" s="65">
        <v>1</v>
      </c>
      <c r="J10" s="65">
        <v>0</v>
      </c>
      <c r="K10" s="65">
        <v>1</v>
      </c>
      <c r="L10" s="65">
        <v>1</v>
      </c>
      <c r="M10" s="65">
        <v>1</v>
      </c>
      <c r="N10" s="65">
        <v>1</v>
      </c>
      <c r="O10" s="65">
        <v>1</v>
      </c>
      <c r="P10" s="66">
        <f t="shared" si="0"/>
        <v>3</v>
      </c>
      <c r="Q10" s="63">
        <f t="shared" si="1"/>
        <v>3</v>
      </c>
      <c r="R10" s="66">
        <f t="shared" si="2"/>
        <v>5</v>
      </c>
      <c r="S10" s="63">
        <f t="shared" si="3"/>
        <v>5</v>
      </c>
      <c r="T10" s="62">
        <f t="shared" si="4"/>
        <v>297495</v>
      </c>
      <c r="U10" s="63">
        <v>0</v>
      </c>
      <c r="V10" s="63">
        <v>0</v>
      </c>
      <c r="W10" s="63">
        <v>1</v>
      </c>
      <c r="X10" s="63">
        <v>1</v>
      </c>
      <c r="Y10" s="63">
        <v>0</v>
      </c>
      <c r="Z10" s="63">
        <v>3</v>
      </c>
      <c r="AA10" s="66">
        <f t="shared" si="5"/>
        <v>1</v>
      </c>
      <c r="AB10" s="63">
        <f t="shared" si="6"/>
        <v>1</v>
      </c>
      <c r="AC10" s="66">
        <f t="shared" si="7"/>
        <v>2</v>
      </c>
      <c r="AD10" s="63">
        <f t="shared" si="8"/>
        <v>4</v>
      </c>
      <c r="AE10" s="62">
        <f t="shared" si="9"/>
        <v>99196</v>
      </c>
      <c r="AF10" s="67"/>
      <c r="AG10"/>
    </row>
    <row r="11" spans="1:33" ht="12.75">
      <c r="A11" s="61">
        <v>3</v>
      </c>
      <c r="B11" s="62" t="s">
        <v>23</v>
      </c>
      <c r="C11" s="63" t="s">
        <v>16</v>
      </c>
      <c r="D11" s="64">
        <v>1981</v>
      </c>
      <c r="E11" s="64" t="s">
        <v>17</v>
      </c>
      <c r="F11" s="65">
        <v>1</v>
      </c>
      <c r="G11" s="65">
        <v>1</v>
      </c>
      <c r="H11" s="65">
        <v>0</v>
      </c>
      <c r="I11" s="65">
        <v>1</v>
      </c>
      <c r="J11" s="65">
        <v>0</v>
      </c>
      <c r="K11" s="65">
        <v>1</v>
      </c>
      <c r="L11" s="65">
        <v>0</v>
      </c>
      <c r="M11" s="65">
        <v>1</v>
      </c>
      <c r="N11" s="65">
        <v>3</v>
      </c>
      <c r="O11" s="65">
        <v>3</v>
      </c>
      <c r="P11" s="66">
        <f t="shared" si="0"/>
        <v>2</v>
      </c>
      <c r="Q11" s="63">
        <f t="shared" si="1"/>
        <v>4</v>
      </c>
      <c r="R11" s="66">
        <f t="shared" si="2"/>
        <v>5</v>
      </c>
      <c r="S11" s="63">
        <f t="shared" si="3"/>
        <v>7</v>
      </c>
      <c r="T11" s="62">
        <f t="shared" si="4"/>
        <v>196493</v>
      </c>
      <c r="U11" s="63">
        <v>0</v>
      </c>
      <c r="V11" s="63">
        <v>2</v>
      </c>
      <c r="W11" s="63">
        <v>2</v>
      </c>
      <c r="X11" s="63">
        <v>2</v>
      </c>
      <c r="Y11" s="63">
        <v>0</v>
      </c>
      <c r="Z11" s="63">
        <v>0</v>
      </c>
      <c r="AA11" s="66">
        <f t="shared" si="5"/>
        <v>1</v>
      </c>
      <c r="AB11" s="63">
        <f t="shared" si="6"/>
        <v>2</v>
      </c>
      <c r="AC11" s="66">
        <f t="shared" si="7"/>
        <v>2</v>
      </c>
      <c r="AD11" s="63">
        <f t="shared" si="8"/>
        <v>4</v>
      </c>
      <c r="AE11" s="62">
        <f t="shared" si="9"/>
        <v>98196</v>
      </c>
      <c r="AF11" s="67"/>
      <c r="AG11"/>
    </row>
    <row r="12" spans="1:33" ht="12.75">
      <c r="A12" s="61">
        <v>4</v>
      </c>
      <c r="B12" s="62" t="s">
        <v>36</v>
      </c>
      <c r="C12" s="63" t="s">
        <v>16</v>
      </c>
      <c r="D12" s="64">
        <v>1984</v>
      </c>
      <c r="E12" s="64">
        <v>2</v>
      </c>
      <c r="F12" s="65">
        <v>1</v>
      </c>
      <c r="G12" s="65">
        <v>1</v>
      </c>
      <c r="H12" s="65">
        <v>0</v>
      </c>
      <c r="I12" s="65">
        <v>1</v>
      </c>
      <c r="J12" s="65">
        <v>0</v>
      </c>
      <c r="K12" s="65">
        <v>1</v>
      </c>
      <c r="L12" s="65">
        <v>0</v>
      </c>
      <c r="M12" s="65">
        <v>1</v>
      </c>
      <c r="N12" s="65">
        <v>1</v>
      </c>
      <c r="O12" s="65">
        <v>1</v>
      </c>
      <c r="P12" s="66">
        <f t="shared" si="0"/>
        <v>2</v>
      </c>
      <c r="Q12" s="63">
        <f t="shared" si="1"/>
        <v>2</v>
      </c>
      <c r="R12" s="66">
        <f t="shared" si="2"/>
        <v>5</v>
      </c>
      <c r="S12" s="63">
        <f t="shared" si="3"/>
        <v>5</v>
      </c>
      <c r="T12" s="62">
        <f t="shared" si="4"/>
        <v>198495</v>
      </c>
      <c r="U12" s="63">
        <v>0</v>
      </c>
      <c r="V12" s="63">
        <v>0</v>
      </c>
      <c r="W12" s="63">
        <v>3</v>
      </c>
      <c r="X12" s="63">
        <v>3</v>
      </c>
      <c r="Y12" s="63">
        <v>0</v>
      </c>
      <c r="Z12" s="63">
        <v>0</v>
      </c>
      <c r="AA12" s="66">
        <f t="shared" si="5"/>
        <v>1</v>
      </c>
      <c r="AB12" s="63">
        <f t="shared" si="6"/>
        <v>3</v>
      </c>
      <c r="AC12" s="66">
        <f t="shared" si="7"/>
        <v>1</v>
      </c>
      <c r="AD12" s="63">
        <f t="shared" si="8"/>
        <v>3</v>
      </c>
      <c r="AE12" s="62">
        <f t="shared" si="9"/>
        <v>97097</v>
      </c>
      <c r="AF12" s="67"/>
      <c r="AG12"/>
    </row>
    <row r="13" spans="1:33" ht="12.75">
      <c r="A13" s="61">
        <v>5</v>
      </c>
      <c r="B13" s="62" t="s">
        <v>116</v>
      </c>
      <c r="C13" s="63" t="s">
        <v>21</v>
      </c>
      <c r="D13" s="64">
        <v>1980</v>
      </c>
      <c r="E13" s="64" t="s">
        <v>17</v>
      </c>
      <c r="F13" s="65">
        <v>1</v>
      </c>
      <c r="G13" s="65">
        <v>1</v>
      </c>
      <c r="H13" s="65">
        <v>1</v>
      </c>
      <c r="I13" s="65">
        <v>1</v>
      </c>
      <c r="J13" s="65">
        <v>0</v>
      </c>
      <c r="K13" s="65">
        <v>1</v>
      </c>
      <c r="L13" s="65">
        <v>0</v>
      </c>
      <c r="M13" s="65">
        <v>1</v>
      </c>
      <c r="N13" s="65">
        <v>1</v>
      </c>
      <c r="O13" s="65">
        <v>1</v>
      </c>
      <c r="P13" s="66">
        <f t="shared" si="0"/>
        <v>3</v>
      </c>
      <c r="Q13" s="63">
        <f t="shared" si="1"/>
        <v>3</v>
      </c>
      <c r="R13" s="66">
        <f t="shared" si="2"/>
        <v>5</v>
      </c>
      <c r="S13" s="63">
        <f t="shared" si="3"/>
        <v>5</v>
      </c>
      <c r="T13" s="62">
        <f t="shared" si="4"/>
        <v>297495</v>
      </c>
      <c r="U13" s="63">
        <v>0</v>
      </c>
      <c r="V13" s="63">
        <v>1</v>
      </c>
      <c r="W13" s="63">
        <v>0</v>
      </c>
      <c r="X13" s="63">
        <v>1</v>
      </c>
      <c r="Y13" s="63">
        <v>0</v>
      </c>
      <c r="Z13" s="63">
        <v>0</v>
      </c>
      <c r="AA13" s="66">
        <f t="shared" si="5"/>
        <v>0</v>
      </c>
      <c r="AB13" s="63">
        <f t="shared" si="6"/>
        <v>0</v>
      </c>
      <c r="AC13" s="66">
        <f t="shared" si="7"/>
        <v>2</v>
      </c>
      <c r="AD13" s="63">
        <f t="shared" si="8"/>
        <v>2</v>
      </c>
      <c r="AE13" s="62">
        <f t="shared" si="9"/>
        <v>198</v>
      </c>
      <c r="AF13" s="67"/>
      <c r="AG13"/>
    </row>
    <row r="14" spans="1:33" ht="12.75">
      <c r="A14" s="61">
        <v>6</v>
      </c>
      <c r="B14" s="62" t="s">
        <v>22</v>
      </c>
      <c r="C14" s="63" t="s">
        <v>16</v>
      </c>
      <c r="D14" s="64">
        <v>1987</v>
      </c>
      <c r="E14" s="64" t="s">
        <v>17</v>
      </c>
      <c r="F14" s="65">
        <v>1</v>
      </c>
      <c r="G14" s="65">
        <v>1</v>
      </c>
      <c r="H14" s="65">
        <v>0</v>
      </c>
      <c r="I14" s="65">
        <v>1</v>
      </c>
      <c r="J14" s="65">
        <v>0</v>
      </c>
      <c r="K14" s="65">
        <v>1</v>
      </c>
      <c r="L14" s="65">
        <v>0</v>
      </c>
      <c r="M14" s="65">
        <v>1</v>
      </c>
      <c r="N14" s="65">
        <v>1</v>
      </c>
      <c r="O14" s="65">
        <v>1</v>
      </c>
      <c r="P14" s="66">
        <f t="shared" si="0"/>
        <v>2</v>
      </c>
      <c r="Q14" s="63">
        <f t="shared" si="1"/>
        <v>2</v>
      </c>
      <c r="R14" s="66">
        <f t="shared" si="2"/>
        <v>5</v>
      </c>
      <c r="S14" s="63">
        <f t="shared" si="3"/>
        <v>5</v>
      </c>
      <c r="T14" s="62">
        <f t="shared" si="4"/>
        <v>198495</v>
      </c>
      <c r="U14" s="63">
        <v>0</v>
      </c>
      <c r="V14" s="63">
        <v>0</v>
      </c>
      <c r="W14" s="63">
        <v>0</v>
      </c>
      <c r="X14" s="63">
        <v>1</v>
      </c>
      <c r="Y14" s="63">
        <v>0</v>
      </c>
      <c r="Z14" s="63">
        <v>0</v>
      </c>
      <c r="AA14" s="66">
        <f t="shared" si="5"/>
        <v>0</v>
      </c>
      <c r="AB14" s="63">
        <f t="shared" si="6"/>
        <v>0</v>
      </c>
      <c r="AC14" s="66">
        <f t="shared" si="7"/>
        <v>1</v>
      </c>
      <c r="AD14" s="63">
        <f t="shared" si="8"/>
        <v>1</v>
      </c>
      <c r="AE14" s="62">
        <f t="shared" si="9"/>
        <v>99</v>
      </c>
      <c r="AF14" s="67"/>
      <c r="AG14"/>
    </row>
    <row r="15" spans="1:33" ht="12.75">
      <c r="A15" s="61">
        <v>7</v>
      </c>
      <c r="B15" s="62" t="s">
        <v>117</v>
      </c>
      <c r="C15" s="63" t="s">
        <v>21</v>
      </c>
      <c r="D15" s="64">
        <v>1989</v>
      </c>
      <c r="E15" s="64">
        <v>1</v>
      </c>
      <c r="F15" s="65">
        <v>1</v>
      </c>
      <c r="G15" s="65">
        <v>1</v>
      </c>
      <c r="H15" s="65">
        <v>1</v>
      </c>
      <c r="I15" s="65">
        <v>1</v>
      </c>
      <c r="J15" s="65">
        <v>0</v>
      </c>
      <c r="K15" s="65">
        <v>1</v>
      </c>
      <c r="L15" s="65">
        <v>0</v>
      </c>
      <c r="M15" s="65">
        <v>1</v>
      </c>
      <c r="N15" s="65">
        <v>0</v>
      </c>
      <c r="O15" s="65">
        <v>2</v>
      </c>
      <c r="P15" s="66">
        <f t="shared" si="0"/>
        <v>2</v>
      </c>
      <c r="Q15" s="63">
        <f t="shared" si="1"/>
        <v>2</v>
      </c>
      <c r="R15" s="66">
        <f t="shared" si="2"/>
        <v>5</v>
      </c>
      <c r="S15" s="63">
        <f t="shared" si="3"/>
        <v>6</v>
      </c>
      <c r="T15" s="62">
        <f t="shared" si="4"/>
        <v>198494</v>
      </c>
      <c r="U15" s="63">
        <v>0</v>
      </c>
      <c r="V15" s="63">
        <v>1</v>
      </c>
      <c r="W15" s="63">
        <v>0</v>
      </c>
      <c r="X15" s="63">
        <v>0</v>
      </c>
      <c r="Y15" s="63">
        <v>0</v>
      </c>
      <c r="Z15" s="63">
        <v>0</v>
      </c>
      <c r="AA15" s="66">
        <f t="shared" si="5"/>
        <v>0</v>
      </c>
      <c r="AB15" s="63">
        <f t="shared" si="6"/>
        <v>0</v>
      </c>
      <c r="AC15" s="66">
        <f t="shared" si="7"/>
        <v>1</v>
      </c>
      <c r="AD15" s="63">
        <f t="shared" si="8"/>
        <v>1</v>
      </c>
      <c r="AE15" s="62">
        <f t="shared" si="9"/>
        <v>99</v>
      </c>
      <c r="AF15" s="67"/>
      <c r="AG15"/>
    </row>
    <row r="16" spans="1:33" ht="12.75">
      <c r="A16" s="61">
        <v>8</v>
      </c>
      <c r="B16" s="62" t="s">
        <v>31</v>
      </c>
      <c r="C16" s="63" t="s">
        <v>21</v>
      </c>
      <c r="D16" s="64">
        <v>1989</v>
      </c>
      <c r="E16" s="64">
        <v>2</v>
      </c>
      <c r="F16" s="65">
        <v>1</v>
      </c>
      <c r="G16" s="68">
        <v>1</v>
      </c>
      <c r="H16" s="65">
        <v>0</v>
      </c>
      <c r="I16" s="65">
        <v>1</v>
      </c>
      <c r="J16" s="65">
        <v>0</v>
      </c>
      <c r="K16" s="65">
        <v>1</v>
      </c>
      <c r="L16" s="65">
        <v>0</v>
      </c>
      <c r="M16" s="65">
        <v>1</v>
      </c>
      <c r="N16" s="65">
        <v>0</v>
      </c>
      <c r="O16" s="65">
        <v>2</v>
      </c>
      <c r="P16" s="66">
        <f t="shared" si="0"/>
        <v>1</v>
      </c>
      <c r="Q16" s="63">
        <f t="shared" si="1"/>
        <v>1</v>
      </c>
      <c r="R16" s="66">
        <f t="shared" si="2"/>
        <v>5</v>
      </c>
      <c r="S16" s="63">
        <f t="shared" si="3"/>
        <v>6</v>
      </c>
      <c r="T16" s="62">
        <f t="shared" si="4"/>
        <v>99494</v>
      </c>
      <c r="U16" s="63">
        <v>0</v>
      </c>
      <c r="V16" s="63">
        <v>0</v>
      </c>
      <c r="W16" s="63">
        <v>0</v>
      </c>
      <c r="X16" s="63">
        <v>4</v>
      </c>
      <c r="Y16" s="63">
        <v>0</v>
      </c>
      <c r="Z16" s="63">
        <v>0</v>
      </c>
      <c r="AA16" s="66">
        <f t="shared" si="5"/>
        <v>0</v>
      </c>
      <c r="AB16" s="63">
        <f t="shared" si="6"/>
        <v>0</v>
      </c>
      <c r="AC16" s="66">
        <f t="shared" si="7"/>
        <v>1</v>
      </c>
      <c r="AD16" s="63">
        <f t="shared" si="8"/>
        <v>4</v>
      </c>
      <c r="AE16" s="62">
        <f t="shared" si="9"/>
        <v>96</v>
      </c>
      <c r="AF16" s="67"/>
      <c r="AG16"/>
    </row>
    <row r="17" spans="1:33" ht="12.75">
      <c r="A17" s="61">
        <v>9</v>
      </c>
      <c r="B17" s="62" t="s">
        <v>26</v>
      </c>
      <c r="C17" s="63" t="s">
        <v>21</v>
      </c>
      <c r="D17" s="64">
        <v>1985</v>
      </c>
      <c r="E17" s="64">
        <v>1</v>
      </c>
      <c r="F17" s="65">
        <v>1</v>
      </c>
      <c r="G17" s="65">
        <v>1</v>
      </c>
      <c r="H17" s="65">
        <v>0</v>
      </c>
      <c r="I17" s="65">
        <v>1</v>
      </c>
      <c r="J17" s="65">
        <v>0</v>
      </c>
      <c r="K17" s="65">
        <v>1</v>
      </c>
      <c r="L17" s="65">
        <v>1</v>
      </c>
      <c r="M17" s="65">
        <v>1</v>
      </c>
      <c r="N17" s="65">
        <v>0</v>
      </c>
      <c r="O17" s="65">
        <v>0</v>
      </c>
      <c r="P17" s="66">
        <f t="shared" si="0"/>
        <v>2</v>
      </c>
      <c r="Q17" s="63">
        <f t="shared" si="1"/>
        <v>2</v>
      </c>
      <c r="R17" s="66">
        <f t="shared" si="2"/>
        <v>4</v>
      </c>
      <c r="S17" s="63">
        <f t="shared" si="3"/>
        <v>4</v>
      </c>
      <c r="T17" s="62">
        <f t="shared" si="4"/>
        <v>198396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6">
        <f t="shared" si="5"/>
        <v>0</v>
      </c>
      <c r="AB17" s="63">
        <f t="shared" si="6"/>
        <v>0</v>
      </c>
      <c r="AC17" s="66">
        <f t="shared" si="7"/>
        <v>0</v>
      </c>
      <c r="AD17" s="63">
        <f t="shared" si="8"/>
        <v>0</v>
      </c>
      <c r="AE17" s="62">
        <f t="shared" si="9"/>
        <v>0</v>
      </c>
      <c r="AF17" s="67"/>
      <c r="AG17"/>
    </row>
    <row r="18" spans="1:33" ht="12.75">
      <c r="A18" s="69">
        <v>10</v>
      </c>
      <c r="B18" s="70" t="s">
        <v>41</v>
      </c>
      <c r="C18" s="52" t="s">
        <v>21</v>
      </c>
      <c r="D18" s="53">
        <v>1990</v>
      </c>
      <c r="E18" s="53">
        <v>2</v>
      </c>
      <c r="F18" s="71">
        <v>2</v>
      </c>
      <c r="G18" s="71">
        <v>2</v>
      </c>
      <c r="H18" s="71">
        <v>0</v>
      </c>
      <c r="I18" s="71">
        <v>1</v>
      </c>
      <c r="J18" s="71">
        <v>0</v>
      </c>
      <c r="K18" s="71">
        <v>2</v>
      </c>
      <c r="L18" s="71">
        <v>0</v>
      </c>
      <c r="M18" s="71">
        <v>1</v>
      </c>
      <c r="N18" s="71">
        <v>9</v>
      </c>
      <c r="O18" s="71">
        <v>9</v>
      </c>
      <c r="P18" s="72">
        <f t="shared" si="0"/>
        <v>2</v>
      </c>
      <c r="Q18" s="52">
        <f t="shared" si="1"/>
        <v>11</v>
      </c>
      <c r="R18" s="72">
        <f t="shared" si="2"/>
        <v>5</v>
      </c>
      <c r="S18" s="52">
        <f t="shared" si="3"/>
        <v>15</v>
      </c>
      <c r="T18" s="70">
        <f t="shared" si="4"/>
        <v>189485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72">
        <f t="shared" si="5"/>
        <v>0</v>
      </c>
      <c r="AB18" s="52">
        <f t="shared" si="6"/>
        <v>0</v>
      </c>
      <c r="AC18" s="72">
        <f t="shared" si="7"/>
        <v>0</v>
      </c>
      <c r="AD18" s="52">
        <f t="shared" si="8"/>
        <v>0</v>
      </c>
      <c r="AE18" s="70">
        <f t="shared" si="9"/>
        <v>0</v>
      </c>
      <c r="AF18" s="73"/>
      <c r="AG18"/>
    </row>
    <row r="19" spans="1:33" ht="12.75">
      <c r="A19" s="61">
        <v>11</v>
      </c>
      <c r="B19" s="62" t="s">
        <v>118</v>
      </c>
      <c r="C19" s="63" t="s">
        <v>16</v>
      </c>
      <c r="D19" s="64">
        <v>1987</v>
      </c>
      <c r="E19" s="64">
        <v>3</v>
      </c>
      <c r="F19" s="65">
        <v>1</v>
      </c>
      <c r="G19" s="65">
        <v>1</v>
      </c>
      <c r="H19" s="65">
        <v>0</v>
      </c>
      <c r="I19" s="65">
        <v>1</v>
      </c>
      <c r="J19" s="65">
        <v>0</v>
      </c>
      <c r="K19" s="65">
        <v>1</v>
      </c>
      <c r="L19" s="65">
        <v>0</v>
      </c>
      <c r="M19" s="65">
        <v>3</v>
      </c>
      <c r="N19" s="65">
        <v>0</v>
      </c>
      <c r="O19" s="65">
        <v>1</v>
      </c>
      <c r="P19" s="66">
        <f t="shared" si="0"/>
        <v>1</v>
      </c>
      <c r="Q19" s="63">
        <f t="shared" si="1"/>
        <v>1</v>
      </c>
      <c r="R19" s="66">
        <f t="shared" si="2"/>
        <v>5</v>
      </c>
      <c r="S19" s="63">
        <f t="shared" si="3"/>
        <v>7</v>
      </c>
      <c r="T19" s="62">
        <f t="shared" si="4"/>
        <v>99493</v>
      </c>
      <c r="U19" s="63"/>
      <c r="V19" s="63"/>
      <c r="W19" s="63"/>
      <c r="X19" s="63"/>
      <c r="Y19" s="63"/>
      <c r="Z19" s="63"/>
      <c r="AA19" s="66"/>
      <c r="AB19" s="63"/>
      <c r="AC19" s="66"/>
      <c r="AD19" s="63"/>
      <c r="AE19" s="62"/>
      <c r="AF19" s="67"/>
      <c r="AG19"/>
    </row>
    <row r="20" spans="1:33" ht="12.75">
      <c r="A20" s="61">
        <v>11</v>
      </c>
      <c r="B20" s="62" t="s">
        <v>39</v>
      </c>
      <c r="C20" s="63" t="s">
        <v>16</v>
      </c>
      <c r="D20" s="64">
        <v>1985</v>
      </c>
      <c r="E20" s="64">
        <v>2</v>
      </c>
      <c r="F20" s="65">
        <v>1</v>
      </c>
      <c r="G20" s="65">
        <v>1</v>
      </c>
      <c r="H20" s="65">
        <v>0</v>
      </c>
      <c r="I20" s="65">
        <v>1</v>
      </c>
      <c r="J20" s="65">
        <v>0</v>
      </c>
      <c r="K20" s="65">
        <v>1</v>
      </c>
      <c r="L20" s="65">
        <v>0</v>
      </c>
      <c r="M20" s="65">
        <v>1</v>
      </c>
      <c r="N20" s="65">
        <v>0</v>
      </c>
      <c r="O20" s="65">
        <v>3</v>
      </c>
      <c r="P20" s="66">
        <f t="shared" si="0"/>
        <v>1</v>
      </c>
      <c r="Q20" s="63">
        <f t="shared" si="1"/>
        <v>1</v>
      </c>
      <c r="R20" s="66">
        <f t="shared" si="2"/>
        <v>5</v>
      </c>
      <c r="S20" s="63">
        <f t="shared" si="3"/>
        <v>7</v>
      </c>
      <c r="T20" s="62">
        <f t="shared" si="4"/>
        <v>99493</v>
      </c>
      <c r="U20" s="63"/>
      <c r="V20" s="63"/>
      <c r="W20" s="63"/>
      <c r="X20" s="63"/>
      <c r="Y20" s="63"/>
      <c r="Z20" s="63"/>
      <c r="AA20" s="66"/>
      <c r="AB20" s="63"/>
      <c r="AC20" s="66"/>
      <c r="AD20" s="63"/>
      <c r="AE20" s="62"/>
      <c r="AF20" s="67"/>
      <c r="AG20"/>
    </row>
    <row r="21" spans="1:33" ht="12.75">
      <c r="A21" s="61">
        <v>13</v>
      </c>
      <c r="B21" s="62" t="s">
        <v>119</v>
      </c>
      <c r="C21" s="63" t="s">
        <v>16</v>
      </c>
      <c r="D21" s="63">
        <v>1985</v>
      </c>
      <c r="E21" s="63">
        <v>1</v>
      </c>
      <c r="F21" s="65">
        <v>1</v>
      </c>
      <c r="G21" s="65">
        <v>1</v>
      </c>
      <c r="H21" s="65">
        <v>0</v>
      </c>
      <c r="I21" s="65">
        <v>1</v>
      </c>
      <c r="J21" s="65">
        <v>0</v>
      </c>
      <c r="K21" s="65">
        <v>1</v>
      </c>
      <c r="L21" s="65">
        <v>0</v>
      </c>
      <c r="M21" s="65">
        <v>3</v>
      </c>
      <c r="N21" s="65">
        <v>0</v>
      </c>
      <c r="O21" s="65">
        <v>0</v>
      </c>
      <c r="P21" s="66">
        <f t="shared" si="0"/>
        <v>1</v>
      </c>
      <c r="Q21" s="63">
        <f t="shared" si="1"/>
        <v>1</v>
      </c>
      <c r="R21" s="66">
        <f t="shared" si="2"/>
        <v>4</v>
      </c>
      <c r="S21" s="63">
        <f t="shared" si="3"/>
        <v>6</v>
      </c>
      <c r="T21" s="62">
        <f t="shared" si="4"/>
        <v>99394</v>
      </c>
      <c r="U21" s="63"/>
      <c r="V21" s="63"/>
      <c r="W21" s="63"/>
      <c r="X21" s="63"/>
      <c r="Y21" s="63"/>
      <c r="Z21" s="63"/>
      <c r="AA21" s="66"/>
      <c r="AB21" s="63"/>
      <c r="AC21" s="66"/>
      <c r="AD21" s="63"/>
      <c r="AE21" s="62"/>
      <c r="AF21" s="67"/>
      <c r="AG21"/>
    </row>
    <row r="22" spans="1:33" ht="12.75">
      <c r="A22" s="61">
        <v>14</v>
      </c>
      <c r="B22" s="62" t="s">
        <v>33</v>
      </c>
      <c r="C22" s="63" t="s">
        <v>21</v>
      </c>
      <c r="D22" s="64">
        <v>1973</v>
      </c>
      <c r="E22" s="64">
        <v>2</v>
      </c>
      <c r="F22" s="65">
        <v>1</v>
      </c>
      <c r="G22" s="65">
        <v>1</v>
      </c>
      <c r="H22" s="65">
        <v>0</v>
      </c>
      <c r="I22" s="65">
        <v>1</v>
      </c>
      <c r="J22" s="65">
        <v>0</v>
      </c>
      <c r="K22" s="65">
        <v>2</v>
      </c>
      <c r="L22" s="65">
        <v>0</v>
      </c>
      <c r="M22" s="65">
        <v>0</v>
      </c>
      <c r="N22" s="65">
        <v>0</v>
      </c>
      <c r="O22" s="65">
        <v>3</v>
      </c>
      <c r="P22" s="66">
        <f t="shared" si="0"/>
        <v>1</v>
      </c>
      <c r="Q22" s="63">
        <f t="shared" si="1"/>
        <v>1</v>
      </c>
      <c r="R22" s="66">
        <f t="shared" si="2"/>
        <v>4</v>
      </c>
      <c r="S22" s="63">
        <f t="shared" si="3"/>
        <v>7</v>
      </c>
      <c r="T22" s="62">
        <f t="shared" si="4"/>
        <v>99393</v>
      </c>
      <c r="U22" s="63"/>
      <c r="V22" s="63"/>
      <c r="W22" s="63"/>
      <c r="X22" s="63"/>
      <c r="Y22" s="63"/>
      <c r="Z22" s="63"/>
      <c r="AA22" s="66"/>
      <c r="AB22" s="63"/>
      <c r="AC22" s="66"/>
      <c r="AD22" s="63"/>
      <c r="AE22" s="62"/>
      <c r="AF22" s="67"/>
      <c r="AG22"/>
    </row>
    <row r="23" spans="1:33" ht="12.75">
      <c r="A23" s="61">
        <v>15</v>
      </c>
      <c r="B23" s="62" t="s">
        <v>35</v>
      </c>
      <c r="C23" s="63" t="s">
        <v>16</v>
      </c>
      <c r="D23" s="64">
        <v>1989</v>
      </c>
      <c r="E23" s="64" t="s">
        <v>29</v>
      </c>
      <c r="F23" s="65">
        <v>1</v>
      </c>
      <c r="G23" s="65">
        <v>1</v>
      </c>
      <c r="H23" s="65">
        <v>0</v>
      </c>
      <c r="I23" s="65">
        <v>1</v>
      </c>
      <c r="J23" s="65">
        <v>0</v>
      </c>
      <c r="K23" s="65">
        <v>3</v>
      </c>
      <c r="L23" s="65">
        <v>0</v>
      </c>
      <c r="M23" s="65">
        <v>0</v>
      </c>
      <c r="N23" s="65">
        <v>0</v>
      </c>
      <c r="O23" s="65">
        <v>3</v>
      </c>
      <c r="P23" s="66">
        <f t="shared" si="0"/>
        <v>1</v>
      </c>
      <c r="Q23" s="63">
        <f t="shared" si="1"/>
        <v>1</v>
      </c>
      <c r="R23" s="66">
        <f t="shared" si="2"/>
        <v>4</v>
      </c>
      <c r="S23" s="63">
        <f t="shared" si="3"/>
        <v>8</v>
      </c>
      <c r="T23" s="62">
        <f t="shared" si="4"/>
        <v>99392</v>
      </c>
      <c r="U23" s="63"/>
      <c r="V23" s="63"/>
      <c r="W23" s="63"/>
      <c r="X23" s="63"/>
      <c r="Y23" s="63"/>
      <c r="Z23" s="63"/>
      <c r="AA23" s="66"/>
      <c r="AB23" s="63"/>
      <c r="AC23" s="66"/>
      <c r="AD23" s="63"/>
      <c r="AE23" s="62"/>
      <c r="AF23" s="67"/>
      <c r="AG23"/>
    </row>
    <row r="24" spans="1:33" ht="12.75">
      <c r="A24" s="61">
        <v>16</v>
      </c>
      <c r="B24" s="62" t="s">
        <v>38</v>
      </c>
      <c r="C24" s="63" t="s">
        <v>21</v>
      </c>
      <c r="D24" s="64">
        <v>1985</v>
      </c>
      <c r="E24" s="64">
        <v>2</v>
      </c>
      <c r="F24" s="65">
        <v>1</v>
      </c>
      <c r="G24" s="65">
        <v>1</v>
      </c>
      <c r="H24" s="65">
        <v>0</v>
      </c>
      <c r="I24" s="65">
        <v>1</v>
      </c>
      <c r="J24" s="65">
        <v>0</v>
      </c>
      <c r="K24" s="65">
        <v>2</v>
      </c>
      <c r="L24" s="65">
        <v>0</v>
      </c>
      <c r="M24" s="65">
        <v>0</v>
      </c>
      <c r="N24" s="65">
        <v>0</v>
      </c>
      <c r="O24" s="65">
        <v>0</v>
      </c>
      <c r="P24" s="66">
        <f t="shared" si="0"/>
        <v>1</v>
      </c>
      <c r="Q24" s="63">
        <f t="shared" si="1"/>
        <v>1</v>
      </c>
      <c r="R24" s="66">
        <f t="shared" si="2"/>
        <v>3</v>
      </c>
      <c r="S24" s="63">
        <f t="shared" si="3"/>
        <v>4</v>
      </c>
      <c r="T24" s="62">
        <f t="shared" si="4"/>
        <v>99296</v>
      </c>
      <c r="U24" s="63"/>
      <c r="V24" s="63"/>
      <c r="W24" s="63"/>
      <c r="X24" s="63"/>
      <c r="Y24" s="63"/>
      <c r="Z24" s="63"/>
      <c r="AA24" s="66"/>
      <c r="AB24" s="63"/>
      <c r="AC24" s="66"/>
      <c r="AD24" s="63"/>
      <c r="AE24" s="62"/>
      <c r="AF24" s="67"/>
      <c r="AG24"/>
    </row>
    <row r="25" spans="1:33" ht="12.75">
      <c r="A25" s="61">
        <v>16</v>
      </c>
      <c r="B25" s="62" t="s">
        <v>40</v>
      </c>
      <c r="C25" s="63" t="s">
        <v>16</v>
      </c>
      <c r="D25" s="64">
        <v>1986</v>
      </c>
      <c r="E25" s="64">
        <v>1</v>
      </c>
      <c r="F25" s="65">
        <v>1</v>
      </c>
      <c r="G25" s="65">
        <v>1</v>
      </c>
      <c r="H25" s="65">
        <v>0</v>
      </c>
      <c r="I25" s="65">
        <v>1</v>
      </c>
      <c r="J25" s="65">
        <v>0</v>
      </c>
      <c r="K25" s="65">
        <v>2</v>
      </c>
      <c r="L25" s="65">
        <v>0</v>
      </c>
      <c r="M25" s="65">
        <v>0</v>
      </c>
      <c r="N25" s="65">
        <v>0</v>
      </c>
      <c r="O25" s="65">
        <v>0</v>
      </c>
      <c r="P25" s="66">
        <f t="shared" si="0"/>
        <v>1</v>
      </c>
      <c r="Q25" s="63">
        <f t="shared" si="1"/>
        <v>1</v>
      </c>
      <c r="R25" s="66">
        <f t="shared" si="2"/>
        <v>3</v>
      </c>
      <c r="S25" s="63">
        <f t="shared" si="3"/>
        <v>4</v>
      </c>
      <c r="T25" s="62">
        <f t="shared" si="4"/>
        <v>99296</v>
      </c>
      <c r="U25" s="63"/>
      <c r="V25" s="63"/>
      <c r="W25" s="63"/>
      <c r="X25" s="63"/>
      <c r="Y25" s="63"/>
      <c r="Z25" s="63"/>
      <c r="AA25" s="66"/>
      <c r="AB25" s="63"/>
      <c r="AC25" s="66"/>
      <c r="AD25" s="63"/>
      <c r="AE25" s="62"/>
      <c r="AF25" s="67"/>
      <c r="AG25"/>
    </row>
    <row r="26" spans="1:33" ht="12.75">
      <c r="A26" s="61">
        <v>18</v>
      </c>
      <c r="B26" s="62" t="s">
        <v>18</v>
      </c>
      <c r="C26" s="63" t="s">
        <v>16</v>
      </c>
      <c r="D26" s="64">
        <v>1983</v>
      </c>
      <c r="E26" s="64" t="s">
        <v>17</v>
      </c>
      <c r="F26" s="65">
        <v>2</v>
      </c>
      <c r="G26" s="65">
        <v>2</v>
      </c>
      <c r="H26" s="65">
        <v>0</v>
      </c>
      <c r="I26" s="65">
        <v>1</v>
      </c>
      <c r="J26" s="65">
        <v>0</v>
      </c>
      <c r="K26" s="65">
        <v>1</v>
      </c>
      <c r="L26" s="65">
        <v>0</v>
      </c>
      <c r="M26" s="65">
        <v>2</v>
      </c>
      <c r="N26" s="65">
        <v>0</v>
      </c>
      <c r="O26" s="65">
        <v>5</v>
      </c>
      <c r="P26" s="66">
        <f t="shared" si="0"/>
        <v>1</v>
      </c>
      <c r="Q26" s="63">
        <f t="shared" si="1"/>
        <v>2</v>
      </c>
      <c r="R26" s="66">
        <f t="shared" si="2"/>
        <v>5</v>
      </c>
      <c r="S26" s="63">
        <f t="shared" si="3"/>
        <v>11</v>
      </c>
      <c r="T26" s="62">
        <f t="shared" si="4"/>
        <v>98489</v>
      </c>
      <c r="U26" s="63"/>
      <c r="V26" s="63"/>
      <c r="W26" s="63"/>
      <c r="X26" s="63"/>
      <c r="Y26" s="63"/>
      <c r="Z26" s="63"/>
      <c r="AA26" s="66"/>
      <c r="AB26" s="63"/>
      <c r="AC26" s="66"/>
      <c r="AD26" s="63"/>
      <c r="AE26" s="62"/>
      <c r="AF26" s="67"/>
      <c r="AG26"/>
    </row>
    <row r="27" spans="1:33" ht="12.75">
      <c r="A27" s="61">
        <v>19</v>
      </c>
      <c r="B27" s="62" t="s">
        <v>32</v>
      </c>
      <c r="C27" s="63" t="s">
        <v>16</v>
      </c>
      <c r="D27" s="64">
        <v>1988</v>
      </c>
      <c r="E27" s="64">
        <v>3</v>
      </c>
      <c r="F27" s="65">
        <v>2</v>
      </c>
      <c r="G27" s="65">
        <v>2</v>
      </c>
      <c r="H27" s="65">
        <v>0</v>
      </c>
      <c r="I27" s="65">
        <v>1</v>
      </c>
      <c r="J27" s="65">
        <v>0</v>
      </c>
      <c r="K27" s="65">
        <v>11</v>
      </c>
      <c r="L27" s="65">
        <v>0</v>
      </c>
      <c r="M27" s="65">
        <v>0</v>
      </c>
      <c r="N27" s="65">
        <v>0</v>
      </c>
      <c r="O27" s="65">
        <v>0</v>
      </c>
      <c r="P27" s="66">
        <f t="shared" si="0"/>
        <v>1</v>
      </c>
      <c r="Q27" s="63">
        <f t="shared" si="1"/>
        <v>2</v>
      </c>
      <c r="R27" s="66">
        <f t="shared" si="2"/>
        <v>3</v>
      </c>
      <c r="S27" s="63">
        <f t="shared" si="3"/>
        <v>14</v>
      </c>
      <c r="T27" s="62">
        <f t="shared" si="4"/>
        <v>98286</v>
      </c>
      <c r="U27" s="63"/>
      <c r="V27" s="63"/>
      <c r="W27" s="63"/>
      <c r="X27" s="63"/>
      <c r="Y27" s="63"/>
      <c r="Z27" s="63"/>
      <c r="AA27" s="66"/>
      <c r="AB27" s="63"/>
      <c r="AC27" s="66"/>
      <c r="AD27" s="63"/>
      <c r="AE27" s="62"/>
      <c r="AF27" s="67"/>
      <c r="AG27"/>
    </row>
    <row r="28" spans="1:33" ht="12.75">
      <c r="A28" s="61">
        <v>20</v>
      </c>
      <c r="B28" s="62" t="s">
        <v>24</v>
      </c>
      <c r="C28" s="63" t="s">
        <v>16</v>
      </c>
      <c r="D28" s="64">
        <v>1985</v>
      </c>
      <c r="E28" s="64">
        <v>3</v>
      </c>
      <c r="F28" s="65">
        <v>0</v>
      </c>
      <c r="G28" s="65">
        <v>0</v>
      </c>
      <c r="H28" s="65">
        <v>0</v>
      </c>
      <c r="I28" s="65">
        <v>1</v>
      </c>
      <c r="J28" s="65">
        <v>0</v>
      </c>
      <c r="K28" s="65">
        <v>1</v>
      </c>
      <c r="L28" s="65">
        <v>0</v>
      </c>
      <c r="M28" s="65">
        <v>2</v>
      </c>
      <c r="N28" s="65">
        <v>0</v>
      </c>
      <c r="O28" s="65">
        <v>0</v>
      </c>
      <c r="P28" s="66">
        <f t="shared" si="0"/>
        <v>0</v>
      </c>
      <c r="Q28" s="63">
        <f t="shared" si="1"/>
        <v>0</v>
      </c>
      <c r="R28" s="66">
        <f t="shared" si="2"/>
        <v>3</v>
      </c>
      <c r="S28" s="63">
        <f t="shared" si="3"/>
        <v>4</v>
      </c>
      <c r="T28" s="62">
        <f t="shared" si="4"/>
        <v>296</v>
      </c>
      <c r="U28" s="63"/>
      <c r="V28" s="63"/>
      <c r="W28" s="63"/>
      <c r="X28" s="63"/>
      <c r="Y28" s="63"/>
      <c r="Z28" s="63"/>
      <c r="AA28" s="66"/>
      <c r="AB28" s="63"/>
      <c r="AC28" s="66"/>
      <c r="AD28" s="63"/>
      <c r="AE28" s="62"/>
      <c r="AF28" s="67"/>
      <c r="AG28"/>
    </row>
    <row r="29" spans="1:33" ht="12.75">
      <c r="A29" s="61">
        <v>21</v>
      </c>
      <c r="B29" s="62" t="s">
        <v>28</v>
      </c>
      <c r="C29" s="63" t="s">
        <v>21</v>
      </c>
      <c r="D29" s="64">
        <v>1990</v>
      </c>
      <c r="E29" s="64" t="s">
        <v>29</v>
      </c>
      <c r="F29" s="65">
        <v>0</v>
      </c>
      <c r="G29" s="65">
        <v>0</v>
      </c>
      <c r="H29" s="65">
        <v>0</v>
      </c>
      <c r="I29" s="65">
        <v>1</v>
      </c>
      <c r="J29" s="65">
        <v>0</v>
      </c>
      <c r="K29" s="65">
        <v>2</v>
      </c>
      <c r="L29" s="65">
        <v>0</v>
      </c>
      <c r="M29" s="65">
        <v>0</v>
      </c>
      <c r="N29" s="65">
        <v>0</v>
      </c>
      <c r="O29" s="65">
        <v>0</v>
      </c>
      <c r="P29" s="66">
        <f t="shared" si="0"/>
        <v>0</v>
      </c>
      <c r="Q29" s="63">
        <f t="shared" si="1"/>
        <v>0</v>
      </c>
      <c r="R29" s="66">
        <f t="shared" si="2"/>
        <v>2</v>
      </c>
      <c r="S29" s="63">
        <f t="shared" si="3"/>
        <v>3</v>
      </c>
      <c r="T29" s="62">
        <f t="shared" si="4"/>
        <v>197</v>
      </c>
      <c r="U29" s="63"/>
      <c r="V29" s="63"/>
      <c r="W29" s="63"/>
      <c r="X29" s="63"/>
      <c r="Y29" s="63"/>
      <c r="Z29" s="63"/>
      <c r="AA29" s="66"/>
      <c r="AB29" s="63"/>
      <c r="AC29" s="66"/>
      <c r="AD29" s="63"/>
      <c r="AE29" s="62"/>
      <c r="AF29" s="67"/>
      <c r="AG29"/>
    </row>
    <row r="30" spans="1:33" ht="12.75">
      <c r="A30" s="61">
        <v>22</v>
      </c>
      <c r="B30" s="62" t="s">
        <v>37</v>
      </c>
      <c r="C30" s="63" t="s">
        <v>16</v>
      </c>
      <c r="D30" s="64">
        <v>1987</v>
      </c>
      <c r="E30" s="64">
        <v>3</v>
      </c>
      <c r="F30" s="65">
        <v>0</v>
      </c>
      <c r="G30" s="65">
        <v>0</v>
      </c>
      <c r="H30" s="65">
        <v>0</v>
      </c>
      <c r="I30" s="65">
        <v>2</v>
      </c>
      <c r="J30" s="65">
        <v>0</v>
      </c>
      <c r="K30" s="65">
        <v>3</v>
      </c>
      <c r="L30" s="65">
        <v>0</v>
      </c>
      <c r="M30" s="65">
        <v>0</v>
      </c>
      <c r="N30" s="65">
        <v>0</v>
      </c>
      <c r="O30" s="65">
        <v>0</v>
      </c>
      <c r="P30" s="66">
        <f t="shared" si="0"/>
        <v>0</v>
      </c>
      <c r="Q30" s="63">
        <f t="shared" si="1"/>
        <v>0</v>
      </c>
      <c r="R30" s="66">
        <f t="shared" si="2"/>
        <v>2</v>
      </c>
      <c r="S30" s="63">
        <f t="shared" si="3"/>
        <v>5</v>
      </c>
      <c r="T30" s="62">
        <f t="shared" si="4"/>
        <v>195</v>
      </c>
      <c r="U30" s="63"/>
      <c r="V30" s="63"/>
      <c r="W30" s="63"/>
      <c r="X30" s="63"/>
      <c r="Y30" s="63"/>
      <c r="Z30" s="63"/>
      <c r="AA30" s="66"/>
      <c r="AB30" s="63"/>
      <c r="AC30" s="66"/>
      <c r="AD30" s="63"/>
      <c r="AE30" s="62"/>
      <c r="AF30" s="67"/>
      <c r="AG30"/>
    </row>
    <row r="31" spans="1:33" ht="12.75">
      <c r="A31" s="69">
        <v>23</v>
      </c>
      <c r="B31" s="70" t="s">
        <v>27</v>
      </c>
      <c r="C31" s="52" t="s">
        <v>16</v>
      </c>
      <c r="D31" s="53">
        <v>1990</v>
      </c>
      <c r="E31" s="53">
        <v>3</v>
      </c>
      <c r="F31" s="71">
        <v>0</v>
      </c>
      <c r="G31" s="71">
        <v>0</v>
      </c>
      <c r="H31" s="71">
        <v>0</v>
      </c>
      <c r="I31" s="71">
        <v>1</v>
      </c>
      <c r="J31" s="71">
        <v>0</v>
      </c>
      <c r="K31" s="71">
        <v>8</v>
      </c>
      <c r="L31" s="71">
        <v>0</v>
      </c>
      <c r="M31" s="71">
        <v>0</v>
      </c>
      <c r="N31" s="71">
        <v>0</v>
      </c>
      <c r="O31" s="71">
        <v>0</v>
      </c>
      <c r="P31" s="72">
        <f t="shared" si="0"/>
        <v>0</v>
      </c>
      <c r="Q31" s="52">
        <f t="shared" si="1"/>
        <v>0</v>
      </c>
      <c r="R31" s="72">
        <f t="shared" si="2"/>
        <v>2</v>
      </c>
      <c r="S31" s="52">
        <f t="shared" si="3"/>
        <v>9</v>
      </c>
      <c r="T31" s="70">
        <f t="shared" si="4"/>
        <v>191</v>
      </c>
      <c r="U31" s="52"/>
      <c r="V31" s="52"/>
      <c r="W31" s="52"/>
      <c r="X31" s="52"/>
      <c r="Y31" s="52"/>
      <c r="Z31" s="52"/>
      <c r="AA31" s="72"/>
      <c r="AB31" s="52"/>
      <c r="AC31" s="72"/>
      <c r="AD31" s="52"/>
      <c r="AE31" s="70"/>
      <c r="AF31" s="73"/>
      <c r="AG31"/>
    </row>
    <row r="32" spans="1:15" ht="12.75">
      <c r="A32" s="47"/>
      <c r="B32" s="74"/>
      <c r="C32" s="47"/>
      <c r="D32" s="75"/>
      <c r="E32" s="75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32" ht="12.75">
      <c r="A33" s="87" t="s">
        <v>120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11" ht="12.75">
      <c r="A34" s="44"/>
      <c r="D34" s="46"/>
      <c r="E34" s="46"/>
      <c r="G34" s="50"/>
      <c r="H34" s="50"/>
      <c r="K34" s="47"/>
    </row>
    <row r="35" spans="1:32" ht="12.75">
      <c r="A35" s="88" t="s">
        <v>5</v>
      </c>
      <c r="B35" s="89" t="s">
        <v>98</v>
      </c>
      <c r="C35" s="89" t="s">
        <v>6</v>
      </c>
      <c r="D35" s="90" t="s">
        <v>99</v>
      </c>
      <c r="E35" s="89" t="s">
        <v>8</v>
      </c>
      <c r="F35" s="91" t="s">
        <v>100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 t="s">
        <v>13</v>
      </c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3" t="s">
        <v>101</v>
      </c>
    </row>
    <row r="36" spans="1:32" ht="12.75">
      <c r="A36" s="88"/>
      <c r="B36" s="89"/>
      <c r="C36" s="89"/>
      <c r="D36" s="90"/>
      <c r="E36" s="90"/>
      <c r="F36" s="52" t="s">
        <v>102</v>
      </c>
      <c r="G36" s="53" t="s">
        <v>103</v>
      </c>
      <c r="H36" s="52" t="s">
        <v>104</v>
      </c>
      <c r="I36" s="54" t="s">
        <v>105</v>
      </c>
      <c r="J36" s="54" t="s">
        <v>106</v>
      </c>
      <c r="K36" s="54" t="s">
        <v>107</v>
      </c>
      <c r="L36" s="54" t="s">
        <v>108</v>
      </c>
      <c r="M36" s="52" t="s">
        <v>109</v>
      </c>
      <c r="N36" s="54" t="s">
        <v>110</v>
      </c>
      <c r="O36" s="52" t="s">
        <v>111</v>
      </c>
      <c r="P36" s="52" t="s">
        <v>112</v>
      </c>
      <c r="Q36" s="52" t="s">
        <v>113</v>
      </c>
      <c r="R36" s="52" t="s">
        <v>114</v>
      </c>
      <c r="S36" s="52" t="s">
        <v>113</v>
      </c>
      <c r="T36" s="52" t="s">
        <v>115</v>
      </c>
      <c r="U36" s="52" t="s">
        <v>102</v>
      </c>
      <c r="V36" s="52" t="s">
        <v>103</v>
      </c>
      <c r="W36" s="52" t="s">
        <v>104</v>
      </c>
      <c r="X36" s="52" t="s">
        <v>105</v>
      </c>
      <c r="Y36" s="52" t="s">
        <v>106</v>
      </c>
      <c r="Z36" s="52" t="s">
        <v>107</v>
      </c>
      <c r="AA36" s="52" t="s">
        <v>112</v>
      </c>
      <c r="AB36" s="52" t="s">
        <v>113</v>
      </c>
      <c r="AC36" s="52" t="s">
        <v>114</v>
      </c>
      <c r="AD36" s="52" t="s">
        <v>113</v>
      </c>
      <c r="AE36" s="52" t="s">
        <v>115</v>
      </c>
      <c r="AF36" s="93"/>
    </row>
    <row r="37" spans="1:32" ht="12.75">
      <c r="A37" s="55">
        <v>1</v>
      </c>
      <c r="B37" s="56" t="s">
        <v>72</v>
      </c>
      <c r="C37" s="58" t="s">
        <v>16</v>
      </c>
      <c r="D37" s="76">
        <v>1983</v>
      </c>
      <c r="E37" s="76" t="s">
        <v>17</v>
      </c>
      <c r="F37" s="58">
        <v>1</v>
      </c>
      <c r="G37" s="58">
        <v>1</v>
      </c>
      <c r="H37" s="58">
        <v>1</v>
      </c>
      <c r="I37" s="58">
        <v>1</v>
      </c>
      <c r="J37" s="58">
        <v>1</v>
      </c>
      <c r="K37" s="58">
        <v>1</v>
      </c>
      <c r="L37" s="58">
        <v>2</v>
      </c>
      <c r="M37" s="58">
        <v>1</v>
      </c>
      <c r="N37" s="58">
        <v>1</v>
      </c>
      <c r="O37" s="58">
        <v>1</v>
      </c>
      <c r="P37" s="59">
        <f aca="true" t="shared" si="10" ref="P37:P48">IF(F37&gt;0,1,0)+IF(H37&gt;0,1,0)+IF(J37&gt;0,1,0)+IF(L37&gt;0,1,0)+IF(N37&gt;0,1,0)</f>
        <v>5</v>
      </c>
      <c r="Q37" s="51">
        <f aca="true" t="shared" si="11" ref="Q37:Q48">F37+H37+J37+L37+N37</f>
        <v>6</v>
      </c>
      <c r="R37" s="59">
        <f aca="true" t="shared" si="12" ref="R37:R48">IF(G37&gt;0,1,0)+IF(I37&gt;0,1,0)+IF(K37&gt;0,1,0)+IF(M37&gt;0,1,0)+IF(O37&gt;0,1,0)</f>
        <v>5</v>
      </c>
      <c r="S37" s="51">
        <f aca="true" t="shared" si="13" ref="S37:S48">G37+I37+K37+M37+O37</f>
        <v>5</v>
      </c>
      <c r="T37" s="56">
        <f aca="true" t="shared" si="14" ref="T37:T48">-S37+100*R37-1000*Q37+100000*P37</f>
        <v>494495</v>
      </c>
      <c r="U37" s="51">
        <v>1</v>
      </c>
      <c r="V37" s="51">
        <v>1</v>
      </c>
      <c r="W37" s="51">
        <v>1</v>
      </c>
      <c r="X37" s="51">
        <v>1</v>
      </c>
      <c r="Y37" s="51">
        <v>0</v>
      </c>
      <c r="Z37" s="51">
        <v>1</v>
      </c>
      <c r="AA37" s="59">
        <f aca="true" t="shared" si="15" ref="AA37:AA42">IF(U37&gt;0,1,0)+IF(W37&gt;0,1,0)+IF(Y37&gt;0,1,0)</f>
        <v>2</v>
      </c>
      <c r="AB37" s="51">
        <f aca="true" t="shared" si="16" ref="AB37:AB42">U37+W37+Y37</f>
        <v>2</v>
      </c>
      <c r="AC37" s="59">
        <f aca="true" t="shared" si="17" ref="AC37:AC42">IF(V37&gt;0,1,0)+IF(X37&gt;0,1,0)+IF(Z37&gt;0,1,0)</f>
        <v>3</v>
      </c>
      <c r="AD37" s="51">
        <f aca="true" t="shared" si="18" ref="AD37:AD42">V37+X37+Z37</f>
        <v>3</v>
      </c>
      <c r="AE37" s="56">
        <f aca="true" t="shared" si="19" ref="AE37:AE42">-AD37+100*AC37-1000*AB37+100000*AA37</f>
        <v>198297</v>
      </c>
      <c r="AF37" s="60"/>
    </row>
    <row r="38" spans="1:32" ht="12.75">
      <c r="A38" s="61">
        <v>2</v>
      </c>
      <c r="B38" s="62" t="s">
        <v>70</v>
      </c>
      <c r="C38" s="65" t="s">
        <v>16</v>
      </c>
      <c r="D38" s="77">
        <v>1985</v>
      </c>
      <c r="E38" s="77" t="s">
        <v>17</v>
      </c>
      <c r="F38" s="65">
        <v>1</v>
      </c>
      <c r="G38" s="65">
        <v>1</v>
      </c>
      <c r="H38" s="65">
        <v>1</v>
      </c>
      <c r="I38" s="65">
        <v>1</v>
      </c>
      <c r="J38" s="65">
        <v>6</v>
      </c>
      <c r="K38" s="65">
        <v>2</v>
      </c>
      <c r="L38" s="65">
        <v>0</v>
      </c>
      <c r="M38" s="65">
        <v>1</v>
      </c>
      <c r="N38" s="65">
        <v>2</v>
      </c>
      <c r="O38" s="65">
        <v>1</v>
      </c>
      <c r="P38" s="66">
        <f t="shared" si="10"/>
        <v>4</v>
      </c>
      <c r="Q38" s="63">
        <f t="shared" si="11"/>
        <v>10</v>
      </c>
      <c r="R38" s="66">
        <f t="shared" si="12"/>
        <v>5</v>
      </c>
      <c r="S38" s="63">
        <f t="shared" si="13"/>
        <v>6</v>
      </c>
      <c r="T38" s="62">
        <f t="shared" si="14"/>
        <v>390494</v>
      </c>
      <c r="U38" s="63">
        <v>1</v>
      </c>
      <c r="V38" s="63">
        <v>1</v>
      </c>
      <c r="W38" s="63">
        <v>2</v>
      </c>
      <c r="X38" s="63">
        <v>2</v>
      </c>
      <c r="Y38" s="63">
        <v>0</v>
      </c>
      <c r="Z38" s="63">
        <v>0</v>
      </c>
      <c r="AA38" s="66">
        <f t="shared" si="15"/>
        <v>2</v>
      </c>
      <c r="AB38" s="63">
        <f t="shared" si="16"/>
        <v>3</v>
      </c>
      <c r="AC38" s="66">
        <f t="shared" si="17"/>
        <v>2</v>
      </c>
      <c r="AD38" s="63">
        <f t="shared" si="18"/>
        <v>3</v>
      </c>
      <c r="AE38" s="62">
        <f t="shared" si="19"/>
        <v>197197</v>
      </c>
      <c r="AF38" s="67"/>
    </row>
    <row r="39" spans="1:32" ht="12.75">
      <c r="A39" s="61">
        <v>3</v>
      </c>
      <c r="B39" s="62" t="s">
        <v>74</v>
      </c>
      <c r="C39" s="65" t="s">
        <v>16</v>
      </c>
      <c r="D39" s="77">
        <v>1987</v>
      </c>
      <c r="E39" s="77" t="s">
        <v>17</v>
      </c>
      <c r="F39" s="65">
        <v>1</v>
      </c>
      <c r="G39" s="65">
        <v>1</v>
      </c>
      <c r="H39" s="65">
        <v>2</v>
      </c>
      <c r="I39" s="65">
        <v>1</v>
      </c>
      <c r="J39" s="65">
        <v>0</v>
      </c>
      <c r="K39" s="65">
        <v>1</v>
      </c>
      <c r="L39" s="65">
        <v>0</v>
      </c>
      <c r="M39" s="65">
        <v>1</v>
      </c>
      <c r="N39" s="65">
        <v>3</v>
      </c>
      <c r="O39" s="65">
        <v>1</v>
      </c>
      <c r="P39" s="66">
        <f t="shared" si="10"/>
        <v>3</v>
      </c>
      <c r="Q39" s="63">
        <f t="shared" si="11"/>
        <v>6</v>
      </c>
      <c r="R39" s="66">
        <f t="shared" si="12"/>
        <v>5</v>
      </c>
      <c r="S39" s="63">
        <f t="shared" si="13"/>
        <v>5</v>
      </c>
      <c r="T39" s="62">
        <f t="shared" si="14"/>
        <v>294495</v>
      </c>
      <c r="U39" s="63">
        <v>1</v>
      </c>
      <c r="V39" s="63">
        <v>1</v>
      </c>
      <c r="W39" s="63">
        <v>0</v>
      </c>
      <c r="X39" s="63">
        <v>0</v>
      </c>
      <c r="Y39" s="63">
        <v>0</v>
      </c>
      <c r="Z39" s="63">
        <v>2</v>
      </c>
      <c r="AA39" s="66">
        <f t="shared" si="15"/>
        <v>1</v>
      </c>
      <c r="AB39" s="63">
        <f t="shared" si="16"/>
        <v>1</v>
      </c>
      <c r="AC39" s="66">
        <f t="shared" si="17"/>
        <v>2</v>
      </c>
      <c r="AD39" s="63">
        <f t="shared" si="18"/>
        <v>3</v>
      </c>
      <c r="AE39" s="62">
        <f t="shared" si="19"/>
        <v>99197</v>
      </c>
      <c r="AF39" s="67"/>
    </row>
    <row r="40" spans="1:32" ht="12.75">
      <c r="A40" s="61">
        <v>4</v>
      </c>
      <c r="B40" s="62" t="s">
        <v>71</v>
      </c>
      <c r="C40" s="65" t="s">
        <v>16</v>
      </c>
      <c r="D40" s="77">
        <v>1989</v>
      </c>
      <c r="E40" s="77">
        <v>1</v>
      </c>
      <c r="F40" s="65">
        <v>2</v>
      </c>
      <c r="G40" s="65">
        <v>2</v>
      </c>
      <c r="H40" s="65">
        <v>2</v>
      </c>
      <c r="I40" s="65">
        <v>1</v>
      </c>
      <c r="J40" s="65">
        <v>1</v>
      </c>
      <c r="K40" s="65">
        <v>1</v>
      </c>
      <c r="L40" s="65">
        <v>0</v>
      </c>
      <c r="M40" s="65">
        <v>1</v>
      </c>
      <c r="N40" s="65">
        <v>1</v>
      </c>
      <c r="O40" s="65">
        <v>1</v>
      </c>
      <c r="P40" s="66">
        <f t="shared" si="10"/>
        <v>4</v>
      </c>
      <c r="Q40" s="63">
        <f t="shared" si="11"/>
        <v>6</v>
      </c>
      <c r="R40" s="66">
        <f t="shared" si="12"/>
        <v>5</v>
      </c>
      <c r="S40" s="63">
        <f t="shared" si="13"/>
        <v>6</v>
      </c>
      <c r="T40" s="62">
        <f t="shared" si="14"/>
        <v>394494</v>
      </c>
      <c r="U40" s="63">
        <v>1</v>
      </c>
      <c r="V40" s="63">
        <v>1</v>
      </c>
      <c r="W40" s="63">
        <v>0</v>
      </c>
      <c r="X40" s="63">
        <v>0</v>
      </c>
      <c r="Y40" s="63">
        <v>0</v>
      </c>
      <c r="Z40" s="63">
        <v>0</v>
      </c>
      <c r="AA40" s="66">
        <f t="shared" si="15"/>
        <v>1</v>
      </c>
      <c r="AB40" s="63">
        <f t="shared" si="16"/>
        <v>1</v>
      </c>
      <c r="AC40" s="66">
        <f t="shared" si="17"/>
        <v>1</v>
      </c>
      <c r="AD40" s="63">
        <f t="shared" si="18"/>
        <v>1</v>
      </c>
      <c r="AE40" s="62">
        <f t="shared" si="19"/>
        <v>99099</v>
      </c>
      <c r="AF40" s="67"/>
    </row>
    <row r="41" spans="1:32" ht="12.75">
      <c r="A41" s="61">
        <v>5</v>
      </c>
      <c r="B41" s="62" t="s">
        <v>77</v>
      </c>
      <c r="C41" s="65" t="s">
        <v>21</v>
      </c>
      <c r="D41" s="65">
        <v>1987</v>
      </c>
      <c r="E41" s="65">
        <v>1</v>
      </c>
      <c r="F41" s="65">
        <v>5</v>
      </c>
      <c r="G41" s="65">
        <v>5</v>
      </c>
      <c r="H41" s="65">
        <v>1</v>
      </c>
      <c r="I41" s="65">
        <v>1</v>
      </c>
      <c r="J41" s="65">
        <v>0</v>
      </c>
      <c r="K41" s="65">
        <v>1</v>
      </c>
      <c r="L41" s="65">
        <v>1</v>
      </c>
      <c r="M41" s="65">
        <v>1</v>
      </c>
      <c r="N41" s="65">
        <v>1</v>
      </c>
      <c r="O41" s="65">
        <v>1</v>
      </c>
      <c r="P41" s="66">
        <f t="shared" si="10"/>
        <v>4</v>
      </c>
      <c r="Q41" s="63">
        <f t="shared" si="11"/>
        <v>8</v>
      </c>
      <c r="R41" s="66">
        <f t="shared" si="12"/>
        <v>5</v>
      </c>
      <c r="S41" s="63">
        <f t="shared" si="13"/>
        <v>9</v>
      </c>
      <c r="T41" s="62">
        <f t="shared" si="14"/>
        <v>392491</v>
      </c>
      <c r="U41" s="63">
        <v>2</v>
      </c>
      <c r="V41" s="63">
        <v>2</v>
      </c>
      <c r="W41" s="63">
        <v>0</v>
      </c>
      <c r="X41" s="63">
        <v>0</v>
      </c>
      <c r="Y41" s="63">
        <v>0</v>
      </c>
      <c r="Z41" s="63">
        <v>0</v>
      </c>
      <c r="AA41" s="66">
        <f t="shared" si="15"/>
        <v>1</v>
      </c>
      <c r="AB41" s="63">
        <f t="shared" si="16"/>
        <v>2</v>
      </c>
      <c r="AC41" s="66">
        <f t="shared" si="17"/>
        <v>1</v>
      </c>
      <c r="AD41" s="63">
        <f t="shared" si="18"/>
        <v>2</v>
      </c>
      <c r="AE41" s="62">
        <f t="shared" si="19"/>
        <v>98098</v>
      </c>
      <c r="AF41" s="67"/>
    </row>
    <row r="42" spans="1:32" ht="12.75">
      <c r="A42" s="69">
        <v>6</v>
      </c>
      <c r="B42" s="70" t="s">
        <v>78</v>
      </c>
      <c r="C42" s="71" t="s">
        <v>21</v>
      </c>
      <c r="D42" s="78">
        <v>1981</v>
      </c>
      <c r="E42" s="78">
        <v>1</v>
      </c>
      <c r="F42" s="71">
        <v>1</v>
      </c>
      <c r="G42" s="71">
        <v>1</v>
      </c>
      <c r="H42" s="71">
        <v>1</v>
      </c>
      <c r="I42" s="71">
        <v>1</v>
      </c>
      <c r="J42" s="71">
        <v>1</v>
      </c>
      <c r="K42" s="71">
        <v>1</v>
      </c>
      <c r="L42" s="71">
        <v>1</v>
      </c>
      <c r="M42" s="71">
        <v>1</v>
      </c>
      <c r="N42" s="71">
        <v>2</v>
      </c>
      <c r="O42" s="71">
        <v>1</v>
      </c>
      <c r="P42" s="72">
        <f t="shared" si="10"/>
        <v>5</v>
      </c>
      <c r="Q42" s="52">
        <f t="shared" si="11"/>
        <v>6</v>
      </c>
      <c r="R42" s="72">
        <f t="shared" si="12"/>
        <v>5</v>
      </c>
      <c r="S42" s="52">
        <f t="shared" si="13"/>
        <v>5</v>
      </c>
      <c r="T42" s="70">
        <f t="shared" si="14"/>
        <v>494495</v>
      </c>
      <c r="U42" s="52">
        <v>0</v>
      </c>
      <c r="V42" s="52">
        <v>1</v>
      </c>
      <c r="W42" s="52">
        <v>0</v>
      </c>
      <c r="X42" s="52">
        <v>0</v>
      </c>
      <c r="Y42" s="52">
        <v>0</v>
      </c>
      <c r="Z42" s="52">
        <v>1</v>
      </c>
      <c r="AA42" s="72">
        <f t="shared" si="15"/>
        <v>0</v>
      </c>
      <c r="AB42" s="52">
        <f t="shared" si="16"/>
        <v>0</v>
      </c>
      <c r="AC42" s="72">
        <f t="shared" si="17"/>
        <v>2</v>
      </c>
      <c r="AD42" s="52">
        <f t="shared" si="18"/>
        <v>2</v>
      </c>
      <c r="AE42" s="70">
        <f t="shared" si="19"/>
        <v>198</v>
      </c>
      <c r="AF42" s="73"/>
    </row>
    <row r="43" spans="1:32" ht="12.75">
      <c r="A43" s="61">
        <v>7</v>
      </c>
      <c r="B43" s="62" t="s">
        <v>83</v>
      </c>
      <c r="C43" s="65" t="s">
        <v>21</v>
      </c>
      <c r="D43" s="77">
        <v>1981</v>
      </c>
      <c r="E43" s="77">
        <v>1</v>
      </c>
      <c r="F43" s="65">
        <v>0</v>
      </c>
      <c r="G43" s="65">
        <v>0</v>
      </c>
      <c r="H43" s="65">
        <v>1</v>
      </c>
      <c r="I43" s="65">
        <v>1</v>
      </c>
      <c r="J43" s="65">
        <v>0</v>
      </c>
      <c r="K43" s="65">
        <v>1</v>
      </c>
      <c r="L43" s="65">
        <v>0</v>
      </c>
      <c r="M43" s="65">
        <v>1</v>
      </c>
      <c r="N43" s="65">
        <v>1</v>
      </c>
      <c r="O43" s="65">
        <v>1</v>
      </c>
      <c r="P43" s="66">
        <f t="shared" si="10"/>
        <v>2</v>
      </c>
      <c r="Q43" s="63">
        <f t="shared" si="11"/>
        <v>2</v>
      </c>
      <c r="R43" s="66">
        <f t="shared" si="12"/>
        <v>4</v>
      </c>
      <c r="S43" s="63">
        <f t="shared" si="13"/>
        <v>4</v>
      </c>
      <c r="T43" s="62">
        <f t="shared" si="14"/>
        <v>198396</v>
      </c>
      <c r="U43" s="63"/>
      <c r="V43" s="63"/>
      <c r="W43" s="63"/>
      <c r="X43" s="63"/>
      <c r="Y43" s="63"/>
      <c r="Z43" s="63"/>
      <c r="AA43" s="66"/>
      <c r="AB43" s="63"/>
      <c r="AC43" s="66"/>
      <c r="AD43" s="63"/>
      <c r="AE43" s="62"/>
      <c r="AF43" s="67"/>
    </row>
    <row r="44" spans="1:32" ht="12.75">
      <c r="A44" s="61">
        <v>8</v>
      </c>
      <c r="B44" s="62" t="s">
        <v>79</v>
      </c>
      <c r="C44" s="65" t="s">
        <v>21</v>
      </c>
      <c r="D44" s="77">
        <v>1982</v>
      </c>
      <c r="E44" s="77" t="s">
        <v>29</v>
      </c>
      <c r="F44" s="65">
        <v>0</v>
      </c>
      <c r="G44" s="65">
        <v>0</v>
      </c>
      <c r="H44" s="65">
        <v>2</v>
      </c>
      <c r="I44" s="65">
        <v>1</v>
      </c>
      <c r="J44" s="65">
        <v>0</v>
      </c>
      <c r="K44" s="65">
        <v>1</v>
      </c>
      <c r="L44" s="65">
        <v>0</v>
      </c>
      <c r="M44" s="65">
        <v>1</v>
      </c>
      <c r="N44" s="65">
        <v>0</v>
      </c>
      <c r="O44" s="65">
        <v>1</v>
      </c>
      <c r="P44" s="66">
        <f t="shared" si="10"/>
        <v>1</v>
      </c>
      <c r="Q44" s="63">
        <f t="shared" si="11"/>
        <v>2</v>
      </c>
      <c r="R44" s="66">
        <f t="shared" si="12"/>
        <v>4</v>
      </c>
      <c r="S44" s="63">
        <f t="shared" si="13"/>
        <v>4</v>
      </c>
      <c r="T44" s="62">
        <f t="shared" si="14"/>
        <v>98396</v>
      </c>
      <c r="U44" s="63"/>
      <c r="V44" s="63"/>
      <c r="W44" s="63"/>
      <c r="X44" s="63"/>
      <c r="Y44" s="63"/>
      <c r="Z44" s="63"/>
      <c r="AA44" s="66"/>
      <c r="AB44" s="63"/>
      <c r="AC44" s="66"/>
      <c r="AD44" s="63"/>
      <c r="AE44" s="62"/>
      <c r="AF44" s="67"/>
    </row>
    <row r="45" spans="1:32" ht="12.75">
      <c r="A45" s="61">
        <v>9</v>
      </c>
      <c r="B45" s="62" t="s">
        <v>81</v>
      </c>
      <c r="C45" s="65" t="s">
        <v>44</v>
      </c>
      <c r="D45" s="77">
        <v>1991</v>
      </c>
      <c r="E45" s="77" t="s">
        <v>29</v>
      </c>
      <c r="F45" s="65">
        <v>0</v>
      </c>
      <c r="G45" s="65">
        <v>0</v>
      </c>
      <c r="H45" s="65">
        <v>0</v>
      </c>
      <c r="I45" s="65">
        <v>3</v>
      </c>
      <c r="J45" s="65">
        <v>0</v>
      </c>
      <c r="K45" s="65">
        <v>0</v>
      </c>
      <c r="L45" s="65">
        <v>0</v>
      </c>
      <c r="M45" s="65">
        <v>3</v>
      </c>
      <c r="N45" s="65">
        <v>0</v>
      </c>
      <c r="O45" s="65">
        <v>1</v>
      </c>
      <c r="P45" s="66">
        <f t="shared" si="10"/>
        <v>0</v>
      </c>
      <c r="Q45" s="63">
        <f t="shared" si="11"/>
        <v>0</v>
      </c>
      <c r="R45" s="66">
        <f t="shared" si="12"/>
        <v>3</v>
      </c>
      <c r="S45" s="63">
        <f t="shared" si="13"/>
        <v>7</v>
      </c>
      <c r="T45" s="62">
        <f t="shared" si="14"/>
        <v>293</v>
      </c>
      <c r="U45" s="63"/>
      <c r="V45" s="63"/>
      <c r="W45" s="63"/>
      <c r="X45" s="63"/>
      <c r="Y45" s="63"/>
      <c r="Z45" s="63"/>
      <c r="AA45" s="66"/>
      <c r="AB45" s="63"/>
      <c r="AC45" s="66"/>
      <c r="AD45" s="63"/>
      <c r="AE45" s="62"/>
      <c r="AF45" s="67"/>
    </row>
    <row r="46" spans="1:32" ht="12.75">
      <c r="A46" s="61">
        <v>10</v>
      </c>
      <c r="B46" s="62" t="s">
        <v>76</v>
      </c>
      <c r="C46" s="65" t="s">
        <v>21</v>
      </c>
      <c r="D46" s="77">
        <v>1981</v>
      </c>
      <c r="E46" s="77">
        <v>2</v>
      </c>
      <c r="F46" s="65">
        <v>0</v>
      </c>
      <c r="G46" s="65">
        <v>0</v>
      </c>
      <c r="H46" s="65">
        <v>0</v>
      </c>
      <c r="I46" s="65">
        <v>1</v>
      </c>
      <c r="J46" s="65">
        <v>0</v>
      </c>
      <c r="K46" s="65">
        <v>0</v>
      </c>
      <c r="L46" s="65">
        <v>0</v>
      </c>
      <c r="M46" s="65">
        <v>9</v>
      </c>
      <c r="N46" s="65">
        <v>0</v>
      </c>
      <c r="O46" s="65">
        <v>2</v>
      </c>
      <c r="P46" s="66">
        <f t="shared" si="10"/>
        <v>0</v>
      </c>
      <c r="Q46" s="63">
        <f t="shared" si="11"/>
        <v>0</v>
      </c>
      <c r="R46" s="66">
        <f t="shared" si="12"/>
        <v>3</v>
      </c>
      <c r="S46" s="63">
        <f t="shared" si="13"/>
        <v>12</v>
      </c>
      <c r="T46" s="62">
        <f t="shared" si="14"/>
        <v>288</v>
      </c>
      <c r="U46" s="63"/>
      <c r="V46" s="63"/>
      <c r="W46" s="63"/>
      <c r="X46" s="63"/>
      <c r="Y46" s="63"/>
      <c r="Z46" s="63"/>
      <c r="AA46" s="66"/>
      <c r="AB46" s="63"/>
      <c r="AC46" s="66"/>
      <c r="AD46" s="63"/>
      <c r="AE46" s="62"/>
      <c r="AF46" s="67"/>
    </row>
    <row r="47" spans="1:32" ht="12.75">
      <c r="A47" s="61">
        <v>11</v>
      </c>
      <c r="B47" s="62" t="s">
        <v>82</v>
      </c>
      <c r="C47" s="65" t="s">
        <v>46</v>
      </c>
      <c r="D47" s="77">
        <v>1992</v>
      </c>
      <c r="E47" s="77" t="s">
        <v>51</v>
      </c>
      <c r="F47" s="65">
        <v>0</v>
      </c>
      <c r="G47" s="65">
        <v>0</v>
      </c>
      <c r="H47" s="65">
        <v>0</v>
      </c>
      <c r="I47" s="65">
        <v>4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2</v>
      </c>
      <c r="P47" s="66">
        <f t="shared" si="10"/>
        <v>0</v>
      </c>
      <c r="Q47" s="63">
        <f t="shared" si="11"/>
        <v>0</v>
      </c>
      <c r="R47" s="66">
        <f t="shared" si="12"/>
        <v>2</v>
      </c>
      <c r="S47" s="63">
        <f t="shared" si="13"/>
        <v>6</v>
      </c>
      <c r="T47" s="62">
        <f t="shared" si="14"/>
        <v>194</v>
      </c>
      <c r="U47" s="63"/>
      <c r="V47" s="63"/>
      <c r="W47" s="63"/>
      <c r="X47" s="63"/>
      <c r="Y47" s="63"/>
      <c r="Z47" s="63"/>
      <c r="AA47" s="66"/>
      <c r="AB47" s="63"/>
      <c r="AC47" s="66"/>
      <c r="AD47" s="63"/>
      <c r="AE47" s="62"/>
      <c r="AF47" s="67"/>
    </row>
    <row r="48" spans="1:32" ht="12.75">
      <c r="A48" s="69">
        <v>12</v>
      </c>
      <c r="B48" s="70" t="s">
        <v>80</v>
      </c>
      <c r="C48" s="71" t="s">
        <v>55</v>
      </c>
      <c r="D48" s="78">
        <v>1992</v>
      </c>
      <c r="E48" s="78">
        <v>3</v>
      </c>
      <c r="F48" s="71">
        <v>0</v>
      </c>
      <c r="G48" s="71">
        <v>0</v>
      </c>
      <c r="H48" s="71">
        <v>0</v>
      </c>
      <c r="I48" s="71">
        <v>6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2</v>
      </c>
      <c r="P48" s="72">
        <f t="shared" si="10"/>
        <v>0</v>
      </c>
      <c r="Q48" s="52">
        <f t="shared" si="11"/>
        <v>0</v>
      </c>
      <c r="R48" s="72">
        <f t="shared" si="12"/>
        <v>2</v>
      </c>
      <c r="S48" s="52">
        <f t="shared" si="13"/>
        <v>8</v>
      </c>
      <c r="T48" s="70">
        <f t="shared" si="14"/>
        <v>192</v>
      </c>
      <c r="U48" s="52"/>
      <c r="V48" s="52"/>
      <c r="W48" s="52"/>
      <c r="X48" s="52"/>
      <c r="Y48" s="52"/>
      <c r="Z48" s="52"/>
      <c r="AA48" s="72"/>
      <c r="AB48" s="52"/>
      <c r="AC48" s="72"/>
      <c r="AD48" s="52"/>
      <c r="AE48" s="70"/>
      <c r="AF48" s="73"/>
    </row>
    <row r="49" spans="1:15" ht="12.75">
      <c r="A49" s="47"/>
      <c r="B49" s="74"/>
      <c r="C49" s="47"/>
      <c r="D49" s="75"/>
      <c r="E49" s="75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32" ht="12.75">
      <c r="A50" s="87" t="s">
        <v>121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  <row r="51" spans="1:11" ht="12.75">
      <c r="A51" s="44"/>
      <c r="D51" s="46"/>
      <c r="E51" s="46"/>
      <c r="G51" s="50"/>
      <c r="H51" s="50"/>
      <c r="K51" s="47"/>
    </row>
    <row r="52" spans="1:32" ht="12.75">
      <c r="A52" s="94" t="s">
        <v>5</v>
      </c>
      <c r="B52" s="92" t="s">
        <v>98</v>
      </c>
      <c r="C52" s="92" t="s">
        <v>6</v>
      </c>
      <c r="D52" s="95" t="s">
        <v>99</v>
      </c>
      <c r="E52" s="92" t="s">
        <v>8</v>
      </c>
      <c r="F52" s="92" t="s">
        <v>100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 t="s">
        <v>13</v>
      </c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6" t="s">
        <v>101</v>
      </c>
    </row>
    <row r="53" spans="1:32" ht="12.75">
      <c r="A53" s="94"/>
      <c r="B53" s="92"/>
      <c r="C53" s="92"/>
      <c r="D53" s="95"/>
      <c r="E53" s="95"/>
      <c r="F53" s="63" t="s">
        <v>102</v>
      </c>
      <c r="G53" s="64" t="s">
        <v>103</v>
      </c>
      <c r="H53" s="63" t="s">
        <v>104</v>
      </c>
      <c r="I53" s="79" t="s">
        <v>105</v>
      </c>
      <c r="J53" s="79" t="s">
        <v>106</v>
      </c>
      <c r="K53" s="79" t="s">
        <v>107</v>
      </c>
      <c r="L53" s="79" t="s">
        <v>108</v>
      </c>
      <c r="M53" s="63" t="s">
        <v>109</v>
      </c>
      <c r="N53" s="79" t="s">
        <v>110</v>
      </c>
      <c r="O53" s="63" t="s">
        <v>111</v>
      </c>
      <c r="P53" s="63" t="s">
        <v>112</v>
      </c>
      <c r="Q53" s="63" t="s">
        <v>113</v>
      </c>
      <c r="R53" s="63" t="s">
        <v>114</v>
      </c>
      <c r="S53" s="63" t="s">
        <v>113</v>
      </c>
      <c r="T53" s="63" t="s">
        <v>115</v>
      </c>
      <c r="U53" s="63" t="s">
        <v>102</v>
      </c>
      <c r="V53" s="63" t="s">
        <v>103</v>
      </c>
      <c r="W53" s="63" t="s">
        <v>104</v>
      </c>
      <c r="X53" s="63" t="s">
        <v>105</v>
      </c>
      <c r="Y53" s="63" t="s">
        <v>106</v>
      </c>
      <c r="Z53" s="63" t="s">
        <v>107</v>
      </c>
      <c r="AA53" s="63" t="s">
        <v>112</v>
      </c>
      <c r="AB53" s="63" t="s">
        <v>113</v>
      </c>
      <c r="AC53" s="63" t="s">
        <v>114</v>
      </c>
      <c r="AD53" s="63" t="s">
        <v>113</v>
      </c>
      <c r="AE53" s="63" t="s">
        <v>115</v>
      </c>
      <c r="AF53" s="96"/>
    </row>
    <row r="54" spans="1:32" ht="12.75">
      <c r="A54" s="55">
        <v>1</v>
      </c>
      <c r="B54" s="56" t="s">
        <v>43</v>
      </c>
      <c r="C54" s="58" t="s">
        <v>44</v>
      </c>
      <c r="D54" s="76">
        <v>1991</v>
      </c>
      <c r="E54" s="76">
        <v>1</v>
      </c>
      <c r="F54" s="58">
        <v>1</v>
      </c>
      <c r="G54" s="58">
        <v>1</v>
      </c>
      <c r="H54" s="58">
        <v>3</v>
      </c>
      <c r="I54" s="58">
        <v>1</v>
      </c>
      <c r="J54" s="58">
        <v>1</v>
      </c>
      <c r="K54" s="58">
        <v>1</v>
      </c>
      <c r="L54" s="58">
        <v>3</v>
      </c>
      <c r="M54" s="58">
        <v>2</v>
      </c>
      <c r="N54" s="58">
        <v>1</v>
      </c>
      <c r="O54" s="58">
        <v>1</v>
      </c>
      <c r="P54" s="59">
        <f>IF(F54&gt;0,1,0)+IF(H54&gt;0,1,0)+IF(J54&gt;0,1,0)+IF(L54&gt;0,1,0)+IF(N54&gt;0,1,0)</f>
        <v>5</v>
      </c>
      <c r="Q54" s="51">
        <f>F54+H54+J54+L54+N54</f>
        <v>9</v>
      </c>
      <c r="R54" s="59">
        <f>IF(G54&gt;0,1,0)+IF(I54&gt;0,1,0)+IF(K54&gt;0,1,0)+IF(M54&gt;0,1,0)+IF(O54&gt;0,1,0)</f>
        <v>5</v>
      </c>
      <c r="S54" s="51">
        <f>G54+I54+K54+M54+O54</f>
        <v>6</v>
      </c>
      <c r="T54" s="56">
        <f>-S54+100*R54-1000*Q54+100000*P54</f>
        <v>491494</v>
      </c>
      <c r="U54" s="51">
        <v>1</v>
      </c>
      <c r="V54" s="51">
        <v>1</v>
      </c>
      <c r="W54" s="51">
        <v>1</v>
      </c>
      <c r="X54" s="51">
        <v>1</v>
      </c>
      <c r="Y54" s="51">
        <v>0</v>
      </c>
      <c r="Z54" s="51">
        <v>1</v>
      </c>
      <c r="AA54" s="59">
        <f>IF(U54&gt;0,1,0)+IF(W54&gt;0,1,0)+IF(Y54&gt;0,1,0)</f>
        <v>2</v>
      </c>
      <c r="AB54" s="51">
        <f>U54+W54+Y54</f>
        <v>2</v>
      </c>
      <c r="AC54" s="59">
        <f>IF(V54&gt;0,1,0)+IF(X54&gt;0,1,0)+IF(Z54&gt;0,1,0)</f>
        <v>3</v>
      </c>
      <c r="AD54" s="51">
        <f>V54+X54+Z54</f>
        <v>3</v>
      </c>
      <c r="AE54" s="56">
        <f>-AD54+100*AC54-1000*AB54+100000*AA54</f>
        <v>198297</v>
      </c>
      <c r="AF54" s="60"/>
    </row>
    <row r="55" spans="1:32" ht="12.75">
      <c r="A55" s="61">
        <v>2</v>
      </c>
      <c r="B55" s="62" t="s">
        <v>45</v>
      </c>
      <c r="C55" s="65" t="s">
        <v>46</v>
      </c>
      <c r="D55" s="77">
        <v>1991</v>
      </c>
      <c r="E55" s="77">
        <v>2</v>
      </c>
      <c r="F55" s="65">
        <v>1</v>
      </c>
      <c r="G55" s="65">
        <v>1</v>
      </c>
      <c r="H55" s="65">
        <v>0</v>
      </c>
      <c r="I55" s="65">
        <v>1</v>
      </c>
      <c r="J55" s="65">
        <v>1</v>
      </c>
      <c r="K55" s="65">
        <v>1</v>
      </c>
      <c r="L55" s="65">
        <v>0</v>
      </c>
      <c r="M55" s="65">
        <v>4</v>
      </c>
      <c r="N55" s="65">
        <v>1</v>
      </c>
      <c r="O55" s="65">
        <v>1</v>
      </c>
      <c r="P55" s="66">
        <f>IF(F55&gt;0,1,0)+IF(H55&gt;0,1,0)+IF(J55&gt;0,1,0)+IF(L55&gt;0,1,0)+IF(N55&gt;0,1,0)</f>
        <v>3</v>
      </c>
      <c r="Q55" s="63">
        <f>F55+H55+J55+L55+N55</f>
        <v>3</v>
      </c>
      <c r="R55" s="66">
        <f>IF(G55&gt;0,1,0)+IF(I55&gt;0,1,0)+IF(K55&gt;0,1,0)+IF(M55&gt;0,1,0)+IF(O55&gt;0,1,0)</f>
        <v>5</v>
      </c>
      <c r="S55" s="63">
        <f>G55+I55+K55+M55+O55</f>
        <v>8</v>
      </c>
      <c r="T55" s="62">
        <f>-S55+100*R55-1000*Q55+100000*P55</f>
        <v>297492</v>
      </c>
      <c r="U55" s="63">
        <v>0</v>
      </c>
      <c r="V55" s="63">
        <v>2</v>
      </c>
      <c r="W55" s="63">
        <v>0</v>
      </c>
      <c r="X55" s="63">
        <v>0</v>
      </c>
      <c r="Y55" s="63">
        <v>0</v>
      </c>
      <c r="Z55" s="63">
        <v>0</v>
      </c>
      <c r="AA55" s="66">
        <f>IF(U55&gt;0,1,0)+IF(W55&gt;0,1,0)+IF(Y55&gt;0,1,0)</f>
        <v>0</v>
      </c>
      <c r="AB55" s="63">
        <f>U55+W55+Y55</f>
        <v>0</v>
      </c>
      <c r="AC55" s="66">
        <f>IF(V55&gt;0,1,0)+IF(X55&gt;0,1,0)+IF(Z55&gt;0,1,0)</f>
        <v>1</v>
      </c>
      <c r="AD55" s="63">
        <f>V55+X55+Z55</f>
        <v>2</v>
      </c>
      <c r="AE55" s="62">
        <f>-AD55+100*AC55-1000*AB55+100000*AA55</f>
        <v>98</v>
      </c>
      <c r="AF55" s="67"/>
    </row>
    <row r="56" spans="1:33" ht="12.75">
      <c r="A56" s="69">
        <v>3</v>
      </c>
      <c r="B56" s="70" t="s">
        <v>48</v>
      </c>
      <c r="C56" s="71" t="s">
        <v>49</v>
      </c>
      <c r="D56" s="78">
        <v>1992</v>
      </c>
      <c r="E56" s="78">
        <v>3</v>
      </c>
      <c r="F56" s="71">
        <v>1</v>
      </c>
      <c r="G56" s="71">
        <v>1</v>
      </c>
      <c r="H56" s="71">
        <v>0</v>
      </c>
      <c r="I56" s="71">
        <v>1</v>
      </c>
      <c r="J56" s="71">
        <v>0</v>
      </c>
      <c r="K56" s="71">
        <v>1</v>
      </c>
      <c r="L56" s="71">
        <v>0</v>
      </c>
      <c r="M56" s="71">
        <v>0</v>
      </c>
      <c r="N56" s="71">
        <v>0</v>
      </c>
      <c r="O56" s="71">
        <v>1</v>
      </c>
      <c r="P56" s="72">
        <f>IF(F56&gt;0,1,0)+IF(H56&gt;0,1,0)+IF(J56&gt;0,1,0)+IF(L56&gt;0,1,0)+IF(N56&gt;0,1,0)</f>
        <v>1</v>
      </c>
      <c r="Q56" s="52">
        <f>F56+H56+J56+L56+N56</f>
        <v>1</v>
      </c>
      <c r="R56" s="72">
        <f>IF(G56&gt;0,1,0)+IF(I56&gt;0,1,0)+IF(K56&gt;0,1,0)+IF(M56&gt;0,1,0)+IF(O56&gt;0,1,0)</f>
        <v>4</v>
      </c>
      <c r="S56" s="52">
        <f>G56+I56+K56+M56+O56</f>
        <v>4</v>
      </c>
      <c r="T56" s="70">
        <f>-S56+100*R56-1000*Q56+100000*P56</f>
        <v>99396</v>
      </c>
      <c r="U56" s="52" t="s">
        <v>122</v>
      </c>
      <c r="V56" s="52"/>
      <c r="W56" s="52"/>
      <c r="X56" s="52"/>
      <c r="Y56" s="52"/>
      <c r="Z56" s="52"/>
      <c r="AA56" s="42"/>
      <c r="AB56" s="42"/>
      <c r="AC56" s="42"/>
      <c r="AD56" s="42"/>
      <c r="AE56" s="70">
        <f>-AD56+100*AC56-1000*AB56+100000*AA56</f>
        <v>0</v>
      </c>
      <c r="AF56" s="73"/>
      <c r="AG56"/>
    </row>
    <row r="57" spans="1:32" ht="12.75">
      <c r="A57" s="61">
        <v>4</v>
      </c>
      <c r="B57" s="62" t="s">
        <v>59</v>
      </c>
      <c r="C57" s="65" t="s">
        <v>46</v>
      </c>
      <c r="D57" s="77">
        <v>1992</v>
      </c>
      <c r="E57" s="77" t="s">
        <v>51</v>
      </c>
      <c r="F57" s="65">
        <v>1</v>
      </c>
      <c r="G57" s="65">
        <v>1</v>
      </c>
      <c r="H57" s="65">
        <v>0</v>
      </c>
      <c r="I57" s="65">
        <v>1</v>
      </c>
      <c r="J57" s="65">
        <v>0</v>
      </c>
      <c r="K57" s="65">
        <v>2</v>
      </c>
      <c r="L57" s="65">
        <v>0</v>
      </c>
      <c r="M57" s="65">
        <v>0</v>
      </c>
      <c r="N57" s="65">
        <v>0</v>
      </c>
      <c r="O57" s="65">
        <v>1</v>
      </c>
      <c r="P57" s="66">
        <f>IF(F57&gt;0,1,0)+IF(H57&gt;0,1,0)+IF(J57&gt;0,1,0)+IF(L57&gt;0,1,0)+IF(N57&gt;0,1,0)</f>
        <v>1</v>
      </c>
      <c r="Q57" s="63">
        <f>F57+H57+J57+L57+N57</f>
        <v>1</v>
      </c>
      <c r="R57" s="66">
        <f>IF(G57&gt;0,1,0)+IF(I57&gt;0,1,0)+IF(K57&gt;0,1,0)+IF(M57&gt;0,1,0)+IF(O57&gt;0,1,0)</f>
        <v>4</v>
      </c>
      <c r="S57" s="63">
        <f>G57+I57+K57+M57+O57</f>
        <v>5</v>
      </c>
      <c r="T57" s="62">
        <f>-S57+100*R57-1000*Q57+100000*P57</f>
        <v>99395</v>
      </c>
      <c r="U57" s="63"/>
      <c r="V57" s="63"/>
      <c r="W57" s="63"/>
      <c r="X57" s="63"/>
      <c r="Y57" s="63"/>
      <c r="Z57" s="63"/>
      <c r="AA57" s="39"/>
      <c r="AB57" s="39"/>
      <c r="AC57" s="39"/>
      <c r="AD57" s="39"/>
      <c r="AE57" s="62">
        <f>-AD57+100*AC57-1000*AB57+100000*AA57</f>
        <v>0</v>
      </c>
      <c r="AF57" s="67"/>
    </row>
    <row r="58" spans="1:32" ht="12.75">
      <c r="A58" s="69">
        <v>5</v>
      </c>
      <c r="B58" s="70" t="s">
        <v>47</v>
      </c>
      <c r="C58" s="71" t="s">
        <v>46</v>
      </c>
      <c r="D58" s="78">
        <v>1992</v>
      </c>
      <c r="E58" s="78">
        <v>2</v>
      </c>
      <c r="F58" s="71">
        <v>4</v>
      </c>
      <c r="G58" s="71">
        <v>4</v>
      </c>
      <c r="H58" s="71">
        <v>0</v>
      </c>
      <c r="I58" s="71">
        <v>1</v>
      </c>
      <c r="J58" s="71">
        <v>0</v>
      </c>
      <c r="K58" s="71">
        <v>2</v>
      </c>
      <c r="L58" s="71">
        <v>0</v>
      </c>
      <c r="M58" s="71">
        <v>1</v>
      </c>
      <c r="N58" s="71">
        <v>0</v>
      </c>
      <c r="O58" s="71">
        <v>1</v>
      </c>
      <c r="P58" s="72">
        <f>IF(F58&gt;0,1,0)+IF(H58&gt;0,1,0)+IF(J58&gt;0,1,0)+IF(L58&gt;0,1,0)+IF(N58&gt;0,1,0)</f>
        <v>1</v>
      </c>
      <c r="Q58" s="52">
        <f>F58+H58+J58+L58+N58</f>
        <v>4</v>
      </c>
      <c r="R58" s="72">
        <f>IF(G58&gt;0,1,0)+IF(I58&gt;0,1,0)+IF(K58&gt;0,1,0)+IF(M58&gt;0,1,0)+IF(O58&gt;0,1,0)</f>
        <v>5</v>
      </c>
      <c r="S58" s="52">
        <f>G58+I58+K58+M58+O58</f>
        <v>9</v>
      </c>
      <c r="T58" s="70">
        <f>-S58+100*R58-1000*Q58+100000*P58</f>
        <v>96491</v>
      </c>
      <c r="U58" s="52"/>
      <c r="V58" s="52"/>
      <c r="W58" s="52"/>
      <c r="X58" s="52"/>
      <c r="Y58" s="52"/>
      <c r="Z58" s="52"/>
      <c r="AA58" s="72"/>
      <c r="AB58" s="52"/>
      <c r="AC58" s="72"/>
      <c r="AD58" s="52"/>
      <c r="AE58" s="70"/>
      <c r="AF58" s="73"/>
    </row>
    <row r="59" spans="1:15" ht="12.75">
      <c r="A59" s="47"/>
      <c r="B59" s="74"/>
      <c r="C59" s="47"/>
      <c r="D59" s="75"/>
      <c r="E59" s="75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32" ht="12.75">
      <c r="A60" s="87" t="s">
        <v>123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</row>
    <row r="61" spans="1:11" ht="12.75">
      <c r="A61" s="44"/>
      <c r="D61" s="46"/>
      <c r="E61" s="46"/>
      <c r="G61" s="50"/>
      <c r="H61" s="50"/>
      <c r="K61" s="47"/>
    </row>
    <row r="62" spans="1:32" ht="12.75">
      <c r="A62" s="88" t="s">
        <v>5</v>
      </c>
      <c r="B62" s="89" t="s">
        <v>98</v>
      </c>
      <c r="C62" s="89" t="s">
        <v>6</v>
      </c>
      <c r="D62" s="90" t="s">
        <v>99</v>
      </c>
      <c r="E62" s="89" t="s">
        <v>8</v>
      </c>
      <c r="F62" s="92" t="s">
        <v>100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 t="s">
        <v>13</v>
      </c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 t="s">
        <v>101</v>
      </c>
    </row>
    <row r="63" spans="1:32" ht="12.75">
      <c r="A63" s="88"/>
      <c r="B63" s="89"/>
      <c r="C63" s="89"/>
      <c r="D63" s="90"/>
      <c r="E63" s="90"/>
      <c r="F63" s="52" t="s">
        <v>102</v>
      </c>
      <c r="G63" s="53" t="s">
        <v>103</v>
      </c>
      <c r="H63" s="52" t="s">
        <v>104</v>
      </c>
      <c r="I63" s="54" t="s">
        <v>105</v>
      </c>
      <c r="J63" s="54" t="s">
        <v>106</v>
      </c>
      <c r="K63" s="54" t="s">
        <v>107</v>
      </c>
      <c r="L63" s="54" t="s">
        <v>108</v>
      </c>
      <c r="M63" s="52" t="s">
        <v>109</v>
      </c>
      <c r="N63" s="54" t="s">
        <v>110</v>
      </c>
      <c r="O63" s="52" t="s">
        <v>111</v>
      </c>
      <c r="P63" s="52" t="s">
        <v>112</v>
      </c>
      <c r="Q63" s="52" t="s">
        <v>113</v>
      </c>
      <c r="R63" s="52" t="s">
        <v>114</v>
      </c>
      <c r="S63" s="52" t="s">
        <v>113</v>
      </c>
      <c r="T63" s="52" t="s">
        <v>115</v>
      </c>
      <c r="U63" s="52" t="s">
        <v>102</v>
      </c>
      <c r="V63" s="52" t="s">
        <v>103</v>
      </c>
      <c r="W63" s="52" t="s">
        <v>104</v>
      </c>
      <c r="X63" s="52" t="s">
        <v>105</v>
      </c>
      <c r="Y63" s="52" t="s">
        <v>106</v>
      </c>
      <c r="Z63" s="52" t="s">
        <v>107</v>
      </c>
      <c r="AA63" s="52" t="s">
        <v>112</v>
      </c>
      <c r="AB63" s="52" t="s">
        <v>113</v>
      </c>
      <c r="AC63" s="52" t="s">
        <v>114</v>
      </c>
      <c r="AD63" s="52" t="s">
        <v>113</v>
      </c>
      <c r="AE63" s="52" t="s">
        <v>115</v>
      </c>
      <c r="AF63" s="93"/>
    </row>
    <row r="64" spans="1:32" ht="12.75">
      <c r="A64" s="55">
        <v>1</v>
      </c>
      <c r="B64" s="56" t="s">
        <v>85</v>
      </c>
      <c r="C64" s="51" t="s">
        <v>44</v>
      </c>
      <c r="D64" s="51">
        <v>1993</v>
      </c>
      <c r="E64" s="51">
        <v>2</v>
      </c>
      <c r="F64" s="58">
        <v>1</v>
      </c>
      <c r="G64" s="58">
        <v>1</v>
      </c>
      <c r="H64" s="58">
        <v>1</v>
      </c>
      <c r="I64" s="58">
        <v>1</v>
      </c>
      <c r="J64" s="58">
        <v>3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9">
        <f aca="true" t="shared" si="20" ref="P64:P75">IF(F64&gt;0,1,0)+IF(H64&gt;0,1,0)+IF(J64&gt;0,1,0)+IF(L64&gt;0,1,0)+IF(N64&gt;0,1,0)</f>
        <v>5</v>
      </c>
      <c r="Q64" s="51">
        <f aca="true" t="shared" si="21" ref="Q64:Q75">F64+H64+J64+L64+N64</f>
        <v>7</v>
      </c>
      <c r="R64" s="59">
        <f aca="true" t="shared" si="22" ref="R64:R75">IF(G64&gt;0,1,0)+IF(I64&gt;0,1,0)+IF(K64&gt;0,1,0)+IF(M64&gt;0,1,0)+IF(O64&gt;0,1,0)</f>
        <v>5</v>
      </c>
      <c r="S64" s="51">
        <f aca="true" t="shared" si="23" ref="S64:S75">G64+I64+K64+M64+O64</f>
        <v>5</v>
      </c>
      <c r="T64" s="56">
        <f aca="true" t="shared" si="24" ref="T64:T75">-S64+100*R64-1000*Q64+100000*P64</f>
        <v>493495</v>
      </c>
      <c r="U64" s="51">
        <v>1</v>
      </c>
      <c r="V64" s="51">
        <v>1</v>
      </c>
      <c r="W64" s="51">
        <v>1</v>
      </c>
      <c r="X64" s="51">
        <v>1</v>
      </c>
      <c r="Y64" s="51">
        <v>1</v>
      </c>
      <c r="Z64" s="51">
        <v>1</v>
      </c>
      <c r="AA64" s="59">
        <f aca="true" t="shared" si="25" ref="AA64:AA69">IF(U64&gt;0,1,0)+IF(W64&gt;0,1,0)+IF(Y64&gt;0,1,0)</f>
        <v>3</v>
      </c>
      <c r="AB64" s="51">
        <f aca="true" t="shared" si="26" ref="AB64:AB69">U64+W64+Y64</f>
        <v>3</v>
      </c>
      <c r="AC64" s="59">
        <f aca="true" t="shared" si="27" ref="AC64:AC69">IF(V64&gt;0,1,0)+IF(X64&gt;0,1,0)+IF(Z64&gt;0,1,0)</f>
        <v>3</v>
      </c>
      <c r="AD64" s="51">
        <f aca="true" t="shared" si="28" ref="AD64:AD69">V64+X64+Z64</f>
        <v>3</v>
      </c>
      <c r="AE64" s="56">
        <f aca="true" t="shared" si="29" ref="AE64:AE69">-AD64+100*AC64-1000*AB64+100000*AA64</f>
        <v>297297</v>
      </c>
      <c r="AF64" s="60"/>
    </row>
    <row r="65" spans="1:32" ht="12.75">
      <c r="A65" s="61">
        <v>2</v>
      </c>
      <c r="B65" s="62" t="s">
        <v>86</v>
      </c>
      <c r="C65" s="63" t="s">
        <v>44</v>
      </c>
      <c r="D65" s="64">
        <v>1993</v>
      </c>
      <c r="E65" s="64">
        <v>1</v>
      </c>
      <c r="F65" s="65">
        <v>1</v>
      </c>
      <c r="G65" s="65">
        <v>1</v>
      </c>
      <c r="H65" s="65">
        <v>1</v>
      </c>
      <c r="I65" s="65">
        <v>1</v>
      </c>
      <c r="J65" s="65">
        <v>0</v>
      </c>
      <c r="K65" s="65">
        <v>1</v>
      </c>
      <c r="L65" s="65">
        <v>1</v>
      </c>
      <c r="M65" s="65">
        <v>1</v>
      </c>
      <c r="N65" s="65">
        <v>1</v>
      </c>
      <c r="O65" s="65">
        <v>1</v>
      </c>
      <c r="P65" s="66">
        <f t="shared" si="20"/>
        <v>4</v>
      </c>
      <c r="Q65" s="63">
        <f t="shared" si="21"/>
        <v>4</v>
      </c>
      <c r="R65" s="66">
        <f t="shared" si="22"/>
        <v>5</v>
      </c>
      <c r="S65" s="63">
        <f t="shared" si="23"/>
        <v>5</v>
      </c>
      <c r="T65" s="62">
        <f t="shared" si="24"/>
        <v>396495</v>
      </c>
      <c r="U65" s="63">
        <v>2</v>
      </c>
      <c r="V65" s="63">
        <v>1</v>
      </c>
      <c r="W65" s="63">
        <v>4</v>
      </c>
      <c r="X65" s="63">
        <v>4</v>
      </c>
      <c r="Y65" s="63">
        <v>5</v>
      </c>
      <c r="Z65" s="63">
        <v>1</v>
      </c>
      <c r="AA65" s="66">
        <f t="shared" si="25"/>
        <v>3</v>
      </c>
      <c r="AB65" s="63">
        <f t="shared" si="26"/>
        <v>11</v>
      </c>
      <c r="AC65" s="66">
        <f t="shared" si="27"/>
        <v>3</v>
      </c>
      <c r="AD65" s="63">
        <f t="shared" si="28"/>
        <v>6</v>
      </c>
      <c r="AE65" s="62">
        <f t="shared" si="29"/>
        <v>289294</v>
      </c>
      <c r="AF65" s="67"/>
    </row>
    <row r="66" spans="1:32" ht="12.75">
      <c r="A66" s="61">
        <v>3</v>
      </c>
      <c r="B66" s="62" t="s">
        <v>87</v>
      </c>
      <c r="C66" s="63" t="s">
        <v>46</v>
      </c>
      <c r="D66" s="64">
        <v>1994</v>
      </c>
      <c r="E66" s="64">
        <v>3</v>
      </c>
      <c r="F66" s="65">
        <v>0</v>
      </c>
      <c r="G66" s="65">
        <v>0</v>
      </c>
      <c r="H66" s="65">
        <v>1</v>
      </c>
      <c r="I66" s="65">
        <v>1</v>
      </c>
      <c r="J66" s="65">
        <v>0</v>
      </c>
      <c r="K66" s="65">
        <v>1</v>
      </c>
      <c r="L66" s="65">
        <v>1</v>
      </c>
      <c r="M66" s="65">
        <v>1</v>
      </c>
      <c r="N66" s="65">
        <v>1</v>
      </c>
      <c r="O66" s="65">
        <v>1</v>
      </c>
      <c r="P66" s="66">
        <f t="shared" si="20"/>
        <v>3</v>
      </c>
      <c r="Q66" s="63">
        <f t="shared" si="21"/>
        <v>3</v>
      </c>
      <c r="R66" s="66">
        <f t="shared" si="22"/>
        <v>4</v>
      </c>
      <c r="S66" s="63">
        <f t="shared" si="23"/>
        <v>4</v>
      </c>
      <c r="T66" s="62">
        <f t="shared" si="24"/>
        <v>297396</v>
      </c>
      <c r="U66" s="63">
        <v>0</v>
      </c>
      <c r="V66" s="63">
        <v>2</v>
      </c>
      <c r="W66" s="63">
        <v>0</v>
      </c>
      <c r="X66" s="63">
        <v>0</v>
      </c>
      <c r="Y66" s="63">
        <v>1</v>
      </c>
      <c r="Z66" s="63">
        <v>1</v>
      </c>
      <c r="AA66" s="66">
        <f t="shared" si="25"/>
        <v>1</v>
      </c>
      <c r="AB66" s="63">
        <f t="shared" si="26"/>
        <v>1</v>
      </c>
      <c r="AC66" s="66">
        <f t="shared" si="27"/>
        <v>2</v>
      </c>
      <c r="AD66" s="63">
        <f t="shared" si="28"/>
        <v>3</v>
      </c>
      <c r="AE66" s="62">
        <f t="shared" si="29"/>
        <v>99197</v>
      </c>
      <c r="AF66" s="67"/>
    </row>
    <row r="67" spans="1:32" ht="12.75">
      <c r="A67" s="61">
        <v>4</v>
      </c>
      <c r="B67" s="62" t="s">
        <v>90</v>
      </c>
      <c r="C67" s="63" t="s">
        <v>55</v>
      </c>
      <c r="D67" s="64">
        <v>1993</v>
      </c>
      <c r="E67" s="64" t="s">
        <v>51</v>
      </c>
      <c r="F67" s="65">
        <v>1</v>
      </c>
      <c r="G67" s="65">
        <v>1</v>
      </c>
      <c r="H67" s="65">
        <v>2</v>
      </c>
      <c r="I67" s="65">
        <v>1</v>
      </c>
      <c r="J67" s="65">
        <v>0</v>
      </c>
      <c r="K67" s="65">
        <v>1</v>
      </c>
      <c r="L67" s="65">
        <v>0</v>
      </c>
      <c r="M67" s="65">
        <v>1</v>
      </c>
      <c r="N67" s="65">
        <v>1</v>
      </c>
      <c r="O67" s="65">
        <v>1</v>
      </c>
      <c r="P67" s="66">
        <f t="shared" si="20"/>
        <v>3</v>
      </c>
      <c r="Q67" s="63">
        <f t="shared" si="21"/>
        <v>4</v>
      </c>
      <c r="R67" s="66">
        <f t="shared" si="22"/>
        <v>5</v>
      </c>
      <c r="S67" s="63">
        <f t="shared" si="23"/>
        <v>5</v>
      </c>
      <c r="T67" s="62">
        <f t="shared" si="24"/>
        <v>296495</v>
      </c>
      <c r="U67" s="63">
        <v>0</v>
      </c>
      <c r="V67" s="63">
        <v>1</v>
      </c>
      <c r="W67" s="63">
        <v>0</v>
      </c>
      <c r="X67" s="63">
        <v>0</v>
      </c>
      <c r="Y67" s="63">
        <v>0</v>
      </c>
      <c r="Z67" s="63">
        <v>1</v>
      </c>
      <c r="AA67" s="66">
        <f t="shared" si="25"/>
        <v>0</v>
      </c>
      <c r="AB67" s="63">
        <f t="shared" si="26"/>
        <v>0</v>
      </c>
      <c r="AC67" s="66">
        <f t="shared" si="27"/>
        <v>2</v>
      </c>
      <c r="AD67" s="63">
        <f t="shared" si="28"/>
        <v>2</v>
      </c>
      <c r="AE67" s="62">
        <f t="shared" si="29"/>
        <v>198</v>
      </c>
      <c r="AF67" s="67"/>
    </row>
    <row r="68" spans="1:32" ht="12.75">
      <c r="A68" s="61">
        <v>5</v>
      </c>
      <c r="B68" s="62" t="s">
        <v>89</v>
      </c>
      <c r="C68" s="63" t="s">
        <v>44</v>
      </c>
      <c r="D68" s="64">
        <v>1994</v>
      </c>
      <c r="E68" s="64" t="s">
        <v>56</v>
      </c>
      <c r="F68" s="65">
        <v>1</v>
      </c>
      <c r="G68" s="65">
        <v>1</v>
      </c>
      <c r="H68" s="65">
        <v>0</v>
      </c>
      <c r="I68" s="65">
        <v>1</v>
      </c>
      <c r="J68" s="65">
        <v>0</v>
      </c>
      <c r="K68" s="65">
        <v>1</v>
      </c>
      <c r="L68" s="65">
        <v>0</v>
      </c>
      <c r="M68" s="65">
        <v>0</v>
      </c>
      <c r="N68" s="65">
        <v>0</v>
      </c>
      <c r="O68" s="65">
        <v>1</v>
      </c>
      <c r="P68" s="66">
        <f t="shared" si="20"/>
        <v>1</v>
      </c>
      <c r="Q68" s="63">
        <f t="shared" si="21"/>
        <v>1</v>
      </c>
      <c r="R68" s="66">
        <f t="shared" si="22"/>
        <v>4</v>
      </c>
      <c r="S68" s="63">
        <f t="shared" si="23"/>
        <v>4</v>
      </c>
      <c r="T68" s="62">
        <f t="shared" si="24"/>
        <v>99396</v>
      </c>
      <c r="U68" s="63">
        <v>0</v>
      </c>
      <c r="V68" s="63">
        <v>1</v>
      </c>
      <c r="W68" s="63">
        <v>0</v>
      </c>
      <c r="X68" s="63">
        <v>0</v>
      </c>
      <c r="Y68" s="63">
        <v>0</v>
      </c>
      <c r="Z68" s="63">
        <v>0</v>
      </c>
      <c r="AA68" s="66">
        <f t="shared" si="25"/>
        <v>0</v>
      </c>
      <c r="AB68" s="63">
        <f t="shared" si="26"/>
        <v>0</v>
      </c>
      <c r="AC68" s="66">
        <f t="shared" si="27"/>
        <v>1</v>
      </c>
      <c r="AD68" s="63">
        <f t="shared" si="28"/>
        <v>1</v>
      </c>
      <c r="AE68" s="62">
        <f t="shared" si="29"/>
        <v>99</v>
      </c>
      <c r="AF68" s="67"/>
    </row>
    <row r="69" spans="1:32" ht="12.75">
      <c r="A69" s="69">
        <v>6</v>
      </c>
      <c r="B69" s="70" t="s">
        <v>91</v>
      </c>
      <c r="C69" s="52" t="s">
        <v>55</v>
      </c>
      <c r="D69" s="53">
        <v>1994</v>
      </c>
      <c r="E69" s="53" t="s">
        <v>56</v>
      </c>
      <c r="F69" s="71">
        <v>0</v>
      </c>
      <c r="G69" s="71">
        <v>0</v>
      </c>
      <c r="H69" s="71">
        <v>4</v>
      </c>
      <c r="I69" s="71">
        <v>2</v>
      </c>
      <c r="J69" s="71">
        <v>2</v>
      </c>
      <c r="K69" s="71">
        <v>1</v>
      </c>
      <c r="L69" s="71">
        <v>1</v>
      </c>
      <c r="M69" s="71">
        <v>1</v>
      </c>
      <c r="N69" s="71">
        <v>1</v>
      </c>
      <c r="O69" s="71">
        <v>1</v>
      </c>
      <c r="P69" s="72">
        <f t="shared" si="20"/>
        <v>4</v>
      </c>
      <c r="Q69" s="52">
        <f t="shared" si="21"/>
        <v>8</v>
      </c>
      <c r="R69" s="72">
        <f t="shared" si="22"/>
        <v>4</v>
      </c>
      <c r="S69" s="52">
        <f t="shared" si="23"/>
        <v>5</v>
      </c>
      <c r="T69" s="70">
        <f t="shared" si="24"/>
        <v>392395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2</v>
      </c>
      <c r="AA69" s="72">
        <f t="shared" si="25"/>
        <v>0</v>
      </c>
      <c r="AB69" s="52">
        <f t="shared" si="26"/>
        <v>0</v>
      </c>
      <c r="AC69" s="72">
        <f t="shared" si="27"/>
        <v>1</v>
      </c>
      <c r="AD69" s="52">
        <f t="shared" si="28"/>
        <v>2</v>
      </c>
      <c r="AE69" s="70">
        <f t="shared" si="29"/>
        <v>98</v>
      </c>
      <c r="AF69" s="73"/>
    </row>
    <row r="70" spans="1:32" ht="12.75">
      <c r="A70" s="61">
        <v>7</v>
      </c>
      <c r="B70" s="62" t="s">
        <v>88</v>
      </c>
      <c r="C70" s="63" t="s">
        <v>49</v>
      </c>
      <c r="D70" s="64">
        <v>1994</v>
      </c>
      <c r="E70" s="64">
        <v>3</v>
      </c>
      <c r="F70" s="65">
        <v>0</v>
      </c>
      <c r="G70" s="65">
        <v>0</v>
      </c>
      <c r="H70" s="65">
        <v>0</v>
      </c>
      <c r="I70" s="65">
        <v>1</v>
      </c>
      <c r="J70" s="65">
        <v>0</v>
      </c>
      <c r="K70" s="65">
        <v>1</v>
      </c>
      <c r="L70" s="65">
        <v>2</v>
      </c>
      <c r="M70" s="65">
        <v>2</v>
      </c>
      <c r="N70" s="65">
        <v>0</v>
      </c>
      <c r="O70" s="65">
        <v>10</v>
      </c>
      <c r="P70" s="66">
        <f t="shared" si="20"/>
        <v>1</v>
      </c>
      <c r="Q70" s="63">
        <f t="shared" si="21"/>
        <v>2</v>
      </c>
      <c r="R70" s="66">
        <f t="shared" si="22"/>
        <v>4</v>
      </c>
      <c r="S70" s="63">
        <f t="shared" si="23"/>
        <v>14</v>
      </c>
      <c r="T70" s="62">
        <f t="shared" si="24"/>
        <v>98386</v>
      </c>
      <c r="U70" s="63"/>
      <c r="V70" s="63"/>
      <c r="W70" s="63"/>
      <c r="X70" s="63"/>
      <c r="Y70" s="63"/>
      <c r="Z70" s="63"/>
      <c r="AA70" s="66"/>
      <c r="AB70" s="63"/>
      <c r="AC70" s="66"/>
      <c r="AD70" s="63"/>
      <c r="AE70" s="62"/>
      <c r="AF70" s="67"/>
    </row>
    <row r="71" spans="1:32" ht="12.75">
      <c r="A71" s="61">
        <v>8</v>
      </c>
      <c r="B71" s="62" t="s">
        <v>124</v>
      </c>
      <c r="C71" s="63" t="s">
        <v>68</v>
      </c>
      <c r="D71" s="64">
        <v>1994</v>
      </c>
      <c r="E71" s="64" t="s">
        <v>29</v>
      </c>
      <c r="F71" s="65">
        <v>4</v>
      </c>
      <c r="G71" s="65">
        <v>4</v>
      </c>
      <c r="H71" s="65">
        <v>0</v>
      </c>
      <c r="I71" s="65">
        <v>1</v>
      </c>
      <c r="J71" s="65">
        <v>0</v>
      </c>
      <c r="K71" s="65">
        <v>1</v>
      </c>
      <c r="L71" s="65">
        <v>0</v>
      </c>
      <c r="M71" s="65">
        <v>0</v>
      </c>
      <c r="N71" s="65">
        <v>0</v>
      </c>
      <c r="O71" s="65">
        <v>3</v>
      </c>
      <c r="P71" s="66">
        <f t="shared" si="20"/>
        <v>1</v>
      </c>
      <c r="Q71" s="63">
        <f t="shared" si="21"/>
        <v>4</v>
      </c>
      <c r="R71" s="66">
        <f t="shared" si="22"/>
        <v>4</v>
      </c>
      <c r="S71" s="63">
        <f t="shared" si="23"/>
        <v>9</v>
      </c>
      <c r="T71" s="62">
        <f t="shared" si="24"/>
        <v>96391</v>
      </c>
      <c r="U71" s="63"/>
      <c r="V71" s="63"/>
      <c r="W71" s="63"/>
      <c r="X71" s="63"/>
      <c r="Y71" s="63"/>
      <c r="Z71" s="63"/>
      <c r="AA71" s="66"/>
      <c r="AB71" s="63"/>
      <c r="AC71" s="66"/>
      <c r="AD71" s="63"/>
      <c r="AE71" s="62"/>
      <c r="AF71" s="67"/>
    </row>
    <row r="72" spans="1:32" ht="12.75">
      <c r="A72" s="61">
        <v>9</v>
      </c>
      <c r="B72" s="62" t="s">
        <v>125</v>
      </c>
      <c r="C72" s="63" t="s">
        <v>126</v>
      </c>
      <c r="D72" s="64">
        <v>1994</v>
      </c>
      <c r="E72" s="64" t="s">
        <v>56</v>
      </c>
      <c r="F72" s="65">
        <v>0</v>
      </c>
      <c r="G72" s="65">
        <v>0</v>
      </c>
      <c r="H72" s="65">
        <v>6</v>
      </c>
      <c r="I72" s="65">
        <v>1</v>
      </c>
      <c r="J72" s="65">
        <v>0</v>
      </c>
      <c r="K72" s="65">
        <v>1</v>
      </c>
      <c r="L72" s="65">
        <v>0</v>
      </c>
      <c r="M72" s="65">
        <v>13</v>
      </c>
      <c r="N72" s="65">
        <v>0</v>
      </c>
      <c r="O72" s="65">
        <v>1</v>
      </c>
      <c r="P72" s="66">
        <f t="shared" si="20"/>
        <v>1</v>
      </c>
      <c r="Q72" s="63">
        <f t="shared" si="21"/>
        <v>6</v>
      </c>
      <c r="R72" s="66">
        <f t="shared" si="22"/>
        <v>4</v>
      </c>
      <c r="S72" s="63">
        <f t="shared" si="23"/>
        <v>16</v>
      </c>
      <c r="T72" s="62">
        <f t="shared" si="24"/>
        <v>94384</v>
      </c>
      <c r="U72" s="63"/>
      <c r="V72" s="63"/>
      <c r="W72" s="63"/>
      <c r="X72" s="63"/>
      <c r="Y72" s="63"/>
      <c r="Z72" s="63"/>
      <c r="AA72" s="66"/>
      <c r="AB72" s="63"/>
      <c r="AC72" s="66"/>
      <c r="AD72" s="63"/>
      <c r="AE72" s="62"/>
      <c r="AF72" s="67"/>
    </row>
    <row r="73" spans="1:32" ht="12.75">
      <c r="A73" s="61">
        <v>10</v>
      </c>
      <c r="B73" s="62" t="s">
        <v>127</v>
      </c>
      <c r="C73" s="63" t="s">
        <v>44</v>
      </c>
      <c r="D73" s="64">
        <v>1993</v>
      </c>
      <c r="E73" s="64" t="s">
        <v>29</v>
      </c>
      <c r="F73" s="65">
        <v>0</v>
      </c>
      <c r="G73" s="65">
        <v>0</v>
      </c>
      <c r="H73" s="65">
        <v>0</v>
      </c>
      <c r="I73" s="65">
        <v>1</v>
      </c>
      <c r="J73" s="65">
        <v>0</v>
      </c>
      <c r="K73" s="65">
        <v>1</v>
      </c>
      <c r="L73" s="65">
        <v>0</v>
      </c>
      <c r="M73" s="65">
        <v>0</v>
      </c>
      <c r="N73" s="65">
        <v>0</v>
      </c>
      <c r="O73" s="65">
        <v>1</v>
      </c>
      <c r="P73" s="66">
        <f t="shared" si="20"/>
        <v>0</v>
      </c>
      <c r="Q73" s="63">
        <f t="shared" si="21"/>
        <v>0</v>
      </c>
      <c r="R73" s="66">
        <f t="shared" si="22"/>
        <v>3</v>
      </c>
      <c r="S73" s="63">
        <f t="shared" si="23"/>
        <v>3</v>
      </c>
      <c r="T73" s="62">
        <f t="shared" si="24"/>
        <v>297</v>
      </c>
      <c r="U73" s="63"/>
      <c r="V73" s="63"/>
      <c r="W73" s="63"/>
      <c r="X73" s="63"/>
      <c r="Y73" s="63"/>
      <c r="Z73" s="63"/>
      <c r="AA73" s="66"/>
      <c r="AB73" s="63"/>
      <c r="AC73" s="66"/>
      <c r="AD73" s="63"/>
      <c r="AE73" s="62"/>
      <c r="AF73" s="67"/>
    </row>
    <row r="74" spans="1:32" ht="12.75">
      <c r="A74" s="61">
        <v>11</v>
      </c>
      <c r="B74" s="62" t="s">
        <v>92</v>
      </c>
      <c r="C74" s="63" t="s">
        <v>44</v>
      </c>
      <c r="D74" s="64">
        <v>1994</v>
      </c>
      <c r="E74" s="64" t="s">
        <v>51</v>
      </c>
      <c r="F74" s="65">
        <v>0</v>
      </c>
      <c r="G74" s="65">
        <v>0</v>
      </c>
      <c r="H74" s="65">
        <v>0</v>
      </c>
      <c r="I74" s="65">
        <v>1</v>
      </c>
      <c r="J74" s="65">
        <v>0</v>
      </c>
      <c r="K74" s="65">
        <v>2</v>
      </c>
      <c r="L74" s="65">
        <v>0</v>
      </c>
      <c r="M74" s="65">
        <v>0</v>
      </c>
      <c r="N74" s="65">
        <v>0</v>
      </c>
      <c r="O74" s="65">
        <v>2</v>
      </c>
      <c r="P74" s="66">
        <f t="shared" si="20"/>
        <v>0</v>
      </c>
      <c r="Q74" s="63">
        <f t="shared" si="21"/>
        <v>0</v>
      </c>
      <c r="R74" s="66">
        <f t="shared" si="22"/>
        <v>3</v>
      </c>
      <c r="S74" s="63">
        <f t="shared" si="23"/>
        <v>5</v>
      </c>
      <c r="T74" s="62">
        <f t="shared" si="24"/>
        <v>295</v>
      </c>
      <c r="U74" s="63"/>
      <c r="V74" s="63"/>
      <c r="W74" s="63"/>
      <c r="X74" s="63"/>
      <c r="Y74" s="63"/>
      <c r="Z74" s="63"/>
      <c r="AA74" s="66"/>
      <c r="AB74" s="63"/>
      <c r="AC74" s="66"/>
      <c r="AD74" s="63"/>
      <c r="AE74" s="62"/>
      <c r="AF74" s="67"/>
    </row>
    <row r="75" spans="1:32" ht="12.75">
      <c r="A75" s="69">
        <v>12</v>
      </c>
      <c r="B75" s="70" t="s">
        <v>128</v>
      </c>
      <c r="C75" s="52" t="s">
        <v>44</v>
      </c>
      <c r="D75" s="53">
        <v>1994</v>
      </c>
      <c r="E75" s="53" t="s">
        <v>29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1</v>
      </c>
      <c r="L75" s="71">
        <v>0</v>
      </c>
      <c r="M75" s="71">
        <v>0</v>
      </c>
      <c r="N75" s="71">
        <v>0</v>
      </c>
      <c r="O75" s="71">
        <v>0</v>
      </c>
      <c r="P75" s="72">
        <f t="shared" si="20"/>
        <v>0</v>
      </c>
      <c r="Q75" s="52">
        <f t="shared" si="21"/>
        <v>0</v>
      </c>
      <c r="R75" s="72">
        <f t="shared" si="22"/>
        <v>1</v>
      </c>
      <c r="S75" s="52">
        <f t="shared" si="23"/>
        <v>1</v>
      </c>
      <c r="T75" s="70">
        <f t="shared" si="24"/>
        <v>99</v>
      </c>
      <c r="U75" s="52"/>
      <c r="V75" s="52"/>
      <c r="W75" s="52"/>
      <c r="X75" s="52"/>
      <c r="Y75" s="52"/>
      <c r="Z75" s="52"/>
      <c r="AA75" s="72"/>
      <c r="AB75" s="52"/>
      <c r="AC75" s="72"/>
      <c r="AD75" s="52"/>
      <c r="AE75" s="70"/>
      <c r="AF75" s="73"/>
    </row>
    <row r="76" spans="1:15" ht="12.75">
      <c r="A76" s="47"/>
      <c r="B76" s="74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255" ht="12.75">
      <c r="A77" s="87" t="s">
        <v>129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12.75">
      <c r="A78" s="47"/>
      <c r="B78" s="74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80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32" ht="12.75">
      <c r="A79" s="88" t="s">
        <v>5</v>
      </c>
      <c r="B79" s="89" t="s">
        <v>98</v>
      </c>
      <c r="C79" s="89" t="s">
        <v>6</v>
      </c>
      <c r="D79" s="90" t="s">
        <v>99</v>
      </c>
      <c r="E79" s="89" t="s">
        <v>8</v>
      </c>
      <c r="F79" s="91" t="s">
        <v>100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2" t="s">
        <v>13</v>
      </c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3" t="s">
        <v>101</v>
      </c>
    </row>
    <row r="80" spans="1:32" ht="12.75">
      <c r="A80" s="88"/>
      <c r="B80" s="89"/>
      <c r="C80" s="89"/>
      <c r="D80" s="90"/>
      <c r="E80" s="90"/>
      <c r="F80" s="52" t="s">
        <v>102</v>
      </c>
      <c r="G80" s="53" t="s">
        <v>103</v>
      </c>
      <c r="H80" s="52" t="s">
        <v>104</v>
      </c>
      <c r="I80" s="54" t="s">
        <v>105</v>
      </c>
      <c r="J80" s="54" t="s">
        <v>106</v>
      </c>
      <c r="K80" s="54" t="s">
        <v>107</v>
      </c>
      <c r="L80" s="54" t="s">
        <v>108</v>
      </c>
      <c r="M80" s="52" t="s">
        <v>109</v>
      </c>
      <c r="N80" s="54" t="s">
        <v>110</v>
      </c>
      <c r="O80" s="52" t="s">
        <v>111</v>
      </c>
      <c r="P80" s="52" t="s">
        <v>112</v>
      </c>
      <c r="Q80" s="52" t="s">
        <v>113</v>
      </c>
      <c r="R80" s="52" t="s">
        <v>114</v>
      </c>
      <c r="S80" s="52" t="s">
        <v>113</v>
      </c>
      <c r="T80" s="52" t="s">
        <v>115</v>
      </c>
      <c r="U80" s="52" t="s">
        <v>102</v>
      </c>
      <c r="V80" s="52" t="s">
        <v>103</v>
      </c>
      <c r="W80" s="52" t="s">
        <v>104</v>
      </c>
      <c r="X80" s="52" t="s">
        <v>105</v>
      </c>
      <c r="Y80" s="52" t="s">
        <v>106</v>
      </c>
      <c r="Z80" s="52" t="s">
        <v>107</v>
      </c>
      <c r="AA80" s="52" t="s">
        <v>112</v>
      </c>
      <c r="AB80" s="52" t="s">
        <v>113</v>
      </c>
      <c r="AC80" s="52" t="s">
        <v>114</v>
      </c>
      <c r="AD80" s="52" t="s">
        <v>113</v>
      </c>
      <c r="AE80" s="52" t="s">
        <v>115</v>
      </c>
      <c r="AF80" s="93"/>
    </row>
    <row r="81" spans="1:32" ht="12.75">
      <c r="A81" s="55">
        <v>1</v>
      </c>
      <c r="B81" s="56" t="s">
        <v>63</v>
      </c>
      <c r="C81" s="58" t="s">
        <v>46</v>
      </c>
      <c r="D81" s="58">
        <v>1993</v>
      </c>
      <c r="E81" s="58">
        <v>2</v>
      </c>
      <c r="F81" s="58">
        <v>1</v>
      </c>
      <c r="G81" s="58">
        <v>1</v>
      </c>
      <c r="H81" s="58">
        <v>1</v>
      </c>
      <c r="I81" s="58">
        <v>1</v>
      </c>
      <c r="J81" s="58">
        <v>2</v>
      </c>
      <c r="K81" s="58">
        <v>2</v>
      </c>
      <c r="L81" s="58">
        <v>1</v>
      </c>
      <c r="M81" s="58">
        <v>1</v>
      </c>
      <c r="N81" s="58">
        <v>1</v>
      </c>
      <c r="O81" s="58">
        <v>1</v>
      </c>
      <c r="P81" s="59">
        <f aca="true" t="shared" si="30" ref="P81:P87">IF(F81&gt;0,1,0)+IF(H81&gt;0,1,0)+IF(J81&gt;0,1,0)+IF(L81&gt;0,1,0)+IF(N81&gt;0,1,0)</f>
        <v>5</v>
      </c>
      <c r="Q81" s="51">
        <f aca="true" t="shared" si="31" ref="Q81:Q87">F81+H81+J81+L81+N81</f>
        <v>6</v>
      </c>
      <c r="R81" s="59">
        <f aca="true" t="shared" si="32" ref="R81:R87">IF(G81&gt;0,1,0)+IF(I81&gt;0,1,0)+IF(K81&gt;0,1,0)+IF(M81&gt;0,1,0)+IF(O81&gt;0,1,0)</f>
        <v>5</v>
      </c>
      <c r="S81" s="51">
        <f aca="true" t="shared" si="33" ref="S81:S87">G81+I81+K81+M81+O81</f>
        <v>6</v>
      </c>
      <c r="T81" s="56">
        <f aca="true" t="shared" si="34" ref="T81:T87">-S81+100*R81-1000*Q81+100000*P81</f>
        <v>494494</v>
      </c>
      <c r="U81" s="51">
        <v>0</v>
      </c>
      <c r="V81" s="51">
        <v>0</v>
      </c>
      <c r="W81" s="51">
        <v>1</v>
      </c>
      <c r="X81" s="51">
        <v>1</v>
      </c>
      <c r="Y81" s="51">
        <v>1</v>
      </c>
      <c r="Z81" s="51">
        <v>1</v>
      </c>
      <c r="AA81" s="59">
        <f>IF(U81&gt;0,1,0)+IF(W81&gt;0,1,0)+IF(Y81&gt;0,1,0)</f>
        <v>2</v>
      </c>
      <c r="AB81" s="51">
        <f>U81+W81+Y81</f>
        <v>2</v>
      </c>
      <c r="AC81" s="59">
        <f>IF(V81&gt;0,1,0)+IF(X81&gt;0,1,0)+IF(Z81&gt;0,1,0)</f>
        <v>2</v>
      </c>
      <c r="AD81" s="51">
        <f>V81+X81+Z81</f>
        <v>2</v>
      </c>
      <c r="AE81" s="56">
        <f>-AD81+100*AC81-1000*AB81+100000*AA81</f>
        <v>198198</v>
      </c>
      <c r="AF81" s="60"/>
    </row>
    <row r="82" spans="1:32" ht="12.75">
      <c r="A82" s="61">
        <v>2</v>
      </c>
      <c r="B82" s="62" t="s">
        <v>64</v>
      </c>
      <c r="C82" s="65" t="s">
        <v>46</v>
      </c>
      <c r="D82" s="65">
        <v>1994</v>
      </c>
      <c r="E82" s="65">
        <v>3</v>
      </c>
      <c r="F82" s="65">
        <v>1</v>
      </c>
      <c r="G82" s="65">
        <v>1</v>
      </c>
      <c r="H82" s="65">
        <v>1</v>
      </c>
      <c r="I82" s="65">
        <v>1</v>
      </c>
      <c r="J82" s="65">
        <v>2</v>
      </c>
      <c r="K82" s="65">
        <v>1</v>
      </c>
      <c r="L82" s="65">
        <v>1</v>
      </c>
      <c r="M82" s="65">
        <v>1</v>
      </c>
      <c r="N82" s="65">
        <v>1</v>
      </c>
      <c r="O82" s="65">
        <v>1</v>
      </c>
      <c r="P82" s="66">
        <f t="shared" si="30"/>
        <v>5</v>
      </c>
      <c r="Q82" s="63">
        <f t="shared" si="31"/>
        <v>6</v>
      </c>
      <c r="R82" s="66">
        <f t="shared" si="32"/>
        <v>5</v>
      </c>
      <c r="S82" s="63">
        <f t="shared" si="33"/>
        <v>5</v>
      </c>
      <c r="T82" s="62">
        <f t="shared" si="34"/>
        <v>494495</v>
      </c>
      <c r="U82" s="63">
        <v>0</v>
      </c>
      <c r="V82" s="63">
        <v>0</v>
      </c>
      <c r="W82" s="63">
        <v>2</v>
      </c>
      <c r="X82" s="63">
        <v>1</v>
      </c>
      <c r="Y82" s="63">
        <v>0</v>
      </c>
      <c r="Z82" s="63">
        <v>1</v>
      </c>
      <c r="AA82" s="66">
        <f>IF(U82&gt;0,1,0)+IF(W82&gt;0,1,0)+IF(Y82&gt;0,1,0)</f>
        <v>1</v>
      </c>
      <c r="AB82" s="63">
        <f>U82+W82+Y82</f>
        <v>2</v>
      </c>
      <c r="AC82" s="66">
        <f>IF(V82&gt;0,1,0)+IF(X82&gt;0,1,0)+IF(Z82&gt;0,1,0)</f>
        <v>2</v>
      </c>
      <c r="AD82" s="63">
        <f>V82+X82+Z82</f>
        <v>2</v>
      </c>
      <c r="AE82" s="62">
        <f>-AD82+100*AC82-1000*AB82+100000*AA82</f>
        <v>98198</v>
      </c>
      <c r="AF82" s="67"/>
    </row>
    <row r="83" spans="1:32" ht="12.75">
      <c r="A83" s="61">
        <v>3</v>
      </c>
      <c r="B83" s="62" t="s">
        <v>62</v>
      </c>
      <c r="C83" s="65" t="s">
        <v>46</v>
      </c>
      <c r="D83" s="65">
        <v>1996</v>
      </c>
      <c r="E83" s="65" t="s">
        <v>51</v>
      </c>
      <c r="F83" s="65">
        <v>0</v>
      </c>
      <c r="G83" s="65">
        <v>0</v>
      </c>
      <c r="H83" s="65">
        <v>1</v>
      </c>
      <c r="I83" s="65">
        <v>1</v>
      </c>
      <c r="J83" s="65">
        <v>1</v>
      </c>
      <c r="K83" s="65">
        <v>1</v>
      </c>
      <c r="L83" s="65">
        <v>1</v>
      </c>
      <c r="M83" s="65">
        <v>1</v>
      </c>
      <c r="N83" s="65">
        <v>1</v>
      </c>
      <c r="O83" s="65">
        <v>1</v>
      </c>
      <c r="P83" s="66">
        <f t="shared" si="30"/>
        <v>4</v>
      </c>
      <c r="Q83" s="63">
        <f t="shared" si="31"/>
        <v>4</v>
      </c>
      <c r="R83" s="66">
        <f t="shared" si="32"/>
        <v>4</v>
      </c>
      <c r="S83" s="63">
        <f t="shared" si="33"/>
        <v>4</v>
      </c>
      <c r="T83" s="62">
        <f t="shared" si="34"/>
        <v>396396</v>
      </c>
      <c r="U83" s="63">
        <v>0</v>
      </c>
      <c r="V83" s="63">
        <v>0</v>
      </c>
      <c r="W83" s="63">
        <v>0</v>
      </c>
      <c r="X83" s="63">
        <v>1</v>
      </c>
      <c r="Y83" s="63">
        <v>0</v>
      </c>
      <c r="Z83" s="63">
        <v>1</v>
      </c>
      <c r="AA83" s="66">
        <f>IF(U83&gt;0,1,0)+IF(W83&gt;0,1,0)+IF(Y83&gt;0,1,0)</f>
        <v>0</v>
      </c>
      <c r="AB83" s="63">
        <f>U83+W83+Y83</f>
        <v>0</v>
      </c>
      <c r="AC83" s="66">
        <f>IF(V83&gt;0,1,0)+IF(X83&gt;0,1,0)+IF(Z83&gt;0,1,0)</f>
        <v>2</v>
      </c>
      <c r="AD83" s="63">
        <f>V83+X83+Z83</f>
        <v>2</v>
      </c>
      <c r="AE83" s="62">
        <f>-AD83+100*AC83-1000*AB83+100000*AA83</f>
        <v>198</v>
      </c>
      <c r="AF83" s="67"/>
    </row>
    <row r="84" spans="1:32" ht="12.75">
      <c r="A84" s="69">
        <v>4</v>
      </c>
      <c r="B84" s="70" t="s">
        <v>66</v>
      </c>
      <c r="C84" s="71" t="s">
        <v>46</v>
      </c>
      <c r="D84" s="71">
        <v>1996</v>
      </c>
      <c r="E84" s="71">
        <v>3</v>
      </c>
      <c r="F84" s="71">
        <v>0</v>
      </c>
      <c r="G84" s="71">
        <v>0</v>
      </c>
      <c r="H84" s="71">
        <v>1</v>
      </c>
      <c r="I84" s="71">
        <v>1</v>
      </c>
      <c r="J84" s="71">
        <v>2</v>
      </c>
      <c r="K84" s="71">
        <v>2</v>
      </c>
      <c r="L84" s="71">
        <v>1</v>
      </c>
      <c r="M84" s="71">
        <v>1</v>
      </c>
      <c r="N84" s="71">
        <v>1</v>
      </c>
      <c r="O84" s="71">
        <v>1</v>
      </c>
      <c r="P84" s="72">
        <f t="shared" si="30"/>
        <v>4</v>
      </c>
      <c r="Q84" s="52">
        <f t="shared" si="31"/>
        <v>5</v>
      </c>
      <c r="R84" s="72">
        <f t="shared" si="32"/>
        <v>4</v>
      </c>
      <c r="S84" s="52">
        <f t="shared" si="33"/>
        <v>5</v>
      </c>
      <c r="T84" s="70">
        <f t="shared" si="34"/>
        <v>395395</v>
      </c>
      <c r="U84" s="52">
        <v>0</v>
      </c>
      <c r="V84" s="52">
        <v>0</v>
      </c>
      <c r="W84" s="52">
        <v>0</v>
      </c>
      <c r="X84" s="52">
        <v>1</v>
      </c>
      <c r="Y84" s="52">
        <v>0</v>
      </c>
      <c r="Z84" s="52">
        <v>2</v>
      </c>
      <c r="AA84" s="72">
        <f>IF(U84&gt;0,1,0)+IF(W84&gt;0,1,0)+IF(Y84&gt;0,1,0)</f>
        <v>0</v>
      </c>
      <c r="AB84" s="52">
        <f>U84+W84+Y84</f>
        <v>0</v>
      </c>
      <c r="AC84" s="72">
        <f>IF(V84&gt;0,1,0)+IF(X84&gt;0,1,0)+IF(Z84&gt;0,1,0)</f>
        <v>2</v>
      </c>
      <c r="AD84" s="52">
        <f>V84+X84+Z84</f>
        <v>3</v>
      </c>
      <c r="AE84" s="70">
        <f>-AD84+100*AC84-1000*AB84+100000*AA84</f>
        <v>197</v>
      </c>
      <c r="AF84" s="73"/>
    </row>
    <row r="85" spans="1:32" ht="12.75">
      <c r="A85" s="61">
        <v>5</v>
      </c>
      <c r="B85" s="62" t="s">
        <v>65</v>
      </c>
      <c r="C85" s="65" t="s">
        <v>46</v>
      </c>
      <c r="D85" s="65">
        <v>1993</v>
      </c>
      <c r="E85" s="65">
        <v>3</v>
      </c>
      <c r="F85" s="65">
        <v>2</v>
      </c>
      <c r="G85" s="65">
        <v>2</v>
      </c>
      <c r="H85" s="65">
        <v>4</v>
      </c>
      <c r="I85" s="65">
        <v>1</v>
      </c>
      <c r="J85" s="65">
        <v>0</v>
      </c>
      <c r="K85" s="65">
        <v>4</v>
      </c>
      <c r="L85" s="65">
        <v>2</v>
      </c>
      <c r="M85" s="65">
        <v>2</v>
      </c>
      <c r="N85" s="65">
        <v>1</v>
      </c>
      <c r="O85" s="65">
        <v>1</v>
      </c>
      <c r="P85" s="66">
        <f t="shared" si="30"/>
        <v>4</v>
      </c>
      <c r="Q85" s="63">
        <f t="shared" si="31"/>
        <v>9</v>
      </c>
      <c r="R85" s="66">
        <f t="shared" si="32"/>
        <v>5</v>
      </c>
      <c r="S85" s="63">
        <f t="shared" si="33"/>
        <v>10</v>
      </c>
      <c r="T85" s="62">
        <f t="shared" si="34"/>
        <v>391490</v>
      </c>
      <c r="U85" s="63"/>
      <c r="V85" s="63"/>
      <c r="W85" s="63"/>
      <c r="X85" s="63"/>
      <c r="Y85" s="63"/>
      <c r="Z85" s="63"/>
      <c r="AA85" s="66"/>
      <c r="AB85" s="63"/>
      <c r="AC85" s="66"/>
      <c r="AD85" s="63"/>
      <c r="AE85" s="62"/>
      <c r="AF85" s="67"/>
    </row>
    <row r="86" spans="1:32" ht="12.75">
      <c r="A86" s="61">
        <v>6</v>
      </c>
      <c r="B86" s="62" t="s">
        <v>67</v>
      </c>
      <c r="C86" s="65" t="s">
        <v>68</v>
      </c>
      <c r="D86" s="65">
        <v>1994</v>
      </c>
      <c r="E86" s="65">
        <v>3</v>
      </c>
      <c r="F86" s="65">
        <v>0</v>
      </c>
      <c r="G86" s="65">
        <v>0</v>
      </c>
      <c r="H86" s="65">
        <v>0</v>
      </c>
      <c r="I86" s="65">
        <v>1</v>
      </c>
      <c r="J86" s="65">
        <v>0</v>
      </c>
      <c r="K86" s="65">
        <v>5</v>
      </c>
      <c r="L86" s="65">
        <v>0</v>
      </c>
      <c r="M86" s="65">
        <v>1</v>
      </c>
      <c r="N86" s="65">
        <v>0</v>
      </c>
      <c r="O86" s="65">
        <v>1</v>
      </c>
      <c r="P86" s="66">
        <f t="shared" si="30"/>
        <v>0</v>
      </c>
      <c r="Q86" s="63">
        <f t="shared" si="31"/>
        <v>0</v>
      </c>
      <c r="R86" s="66">
        <f t="shared" si="32"/>
        <v>4</v>
      </c>
      <c r="S86" s="63">
        <f t="shared" si="33"/>
        <v>8</v>
      </c>
      <c r="T86" s="62">
        <f t="shared" si="34"/>
        <v>392</v>
      </c>
      <c r="U86" s="63"/>
      <c r="V86" s="63"/>
      <c r="W86" s="63"/>
      <c r="X86" s="63"/>
      <c r="Y86" s="63"/>
      <c r="Z86" s="63"/>
      <c r="AA86" s="66"/>
      <c r="AB86" s="63"/>
      <c r="AC86" s="66"/>
      <c r="AD86" s="63"/>
      <c r="AE86" s="62"/>
      <c r="AF86" s="67"/>
    </row>
    <row r="87" spans="1:32" ht="12.75">
      <c r="A87" s="69">
        <v>7</v>
      </c>
      <c r="B87" s="70" t="s">
        <v>130</v>
      </c>
      <c r="C87" s="71" t="s">
        <v>55</v>
      </c>
      <c r="D87" s="71">
        <v>1997</v>
      </c>
      <c r="E87" s="71" t="s">
        <v>29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2">
        <f t="shared" si="30"/>
        <v>0</v>
      </c>
      <c r="Q87" s="52">
        <f t="shared" si="31"/>
        <v>0</v>
      </c>
      <c r="R87" s="72">
        <f t="shared" si="32"/>
        <v>0</v>
      </c>
      <c r="S87" s="52">
        <f t="shared" si="33"/>
        <v>0</v>
      </c>
      <c r="T87" s="70">
        <f t="shared" si="34"/>
        <v>0</v>
      </c>
      <c r="U87" s="52"/>
      <c r="V87" s="52"/>
      <c r="W87" s="52"/>
      <c r="X87" s="52"/>
      <c r="Y87" s="52"/>
      <c r="Z87" s="52"/>
      <c r="AA87" s="72"/>
      <c r="AB87" s="52"/>
      <c r="AC87" s="72"/>
      <c r="AD87" s="52"/>
      <c r="AE87" s="70"/>
      <c r="AF87" s="73"/>
    </row>
    <row r="88" spans="1:11" ht="12.75">
      <c r="A88" s="47"/>
      <c r="B88" s="74"/>
      <c r="C88" s="47"/>
      <c r="D88" s="75"/>
      <c r="E88" s="75"/>
      <c r="F88" s="47"/>
      <c r="G88" s="47"/>
      <c r="H88" s="47"/>
      <c r="I88" s="47"/>
      <c r="J88" s="47"/>
      <c r="K88" s="47"/>
    </row>
    <row r="89" spans="1:32" ht="12.75">
      <c r="A89" s="87" t="s">
        <v>131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</row>
    <row r="90" spans="1:11" ht="12.75">
      <c r="A90" s="44"/>
      <c r="D90" s="46"/>
      <c r="E90" s="46"/>
      <c r="G90" s="50"/>
      <c r="H90" s="50"/>
      <c r="K90" s="47"/>
    </row>
    <row r="91" spans="1:32" ht="12.75">
      <c r="A91" s="88" t="s">
        <v>5</v>
      </c>
      <c r="B91" s="89" t="s">
        <v>98</v>
      </c>
      <c r="C91" s="89" t="s">
        <v>6</v>
      </c>
      <c r="D91" s="90" t="s">
        <v>99</v>
      </c>
      <c r="E91" s="89" t="s">
        <v>8</v>
      </c>
      <c r="F91" s="91" t="s">
        <v>100</v>
      </c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2" t="s">
        <v>13</v>
      </c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3" t="s">
        <v>101</v>
      </c>
    </row>
    <row r="92" spans="1:32" ht="12.75">
      <c r="A92" s="88"/>
      <c r="B92" s="89"/>
      <c r="C92" s="89"/>
      <c r="D92" s="90"/>
      <c r="E92" s="90"/>
      <c r="F92" s="52" t="s">
        <v>102</v>
      </c>
      <c r="G92" s="53" t="s">
        <v>103</v>
      </c>
      <c r="H92" s="52" t="s">
        <v>104</v>
      </c>
      <c r="I92" s="54" t="s">
        <v>105</v>
      </c>
      <c r="J92" s="54" t="s">
        <v>106</v>
      </c>
      <c r="K92" s="54" t="s">
        <v>107</v>
      </c>
      <c r="L92" s="54" t="s">
        <v>108</v>
      </c>
      <c r="M92" s="52" t="s">
        <v>109</v>
      </c>
      <c r="N92" s="54" t="s">
        <v>110</v>
      </c>
      <c r="O92" s="52" t="s">
        <v>111</v>
      </c>
      <c r="P92" s="52" t="s">
        <v>112</v>
      </c>
      <c r="Q92" s="52" t="s">
        <v>113</v>
      </c>
      <c r="R92" s="52" t="s">
        <v>114</v>
      </c>
      <c r="S92" s="52" t="s">
        <v>113</v>
      </c>
      <c r="T92" s="52" t="s">
        <v>115</v>
      </c>
      <c r="U92" s="52" t="s">
        <v>102</v>
      </c>
      <c r="V92" s="52" t="s">
        <v>103</v>
      </c>
      <c r="W92" s="52" t="s">
        <v>104</v>
      </c>
      <c r="X92" s="52" t="s">
        <v>105</v>
      </c>
      <c r="Y92" s="52" t="s">
        <v>106</v>
      </c>
      <c r="Z92" s="52" t="s">
        <v>107</v>
      </c>
      <c r="AA92" s="52" t="s">
        <v>112</v>
      </c>
      <c r="AB92" s="52" t="s">
        <v>113</v>
      </c>
      <c r="AC92" s="52" t="s">
        <v>114</v>
      </c>
      <c r="AD92" s="52" t="s">
        <v>113</v>
      </c>
      <c r="AE92" s="52" t="s">
        <v>115</v>
      </c>
      <c r="AF92" s="93"/>
    </row>
    <row r="93" spans="1:32" ht="12.75">
      <c r="A93" s="55">
        <v>1</v>
      </c>
      <c r="B93" s="56" t="s">
        <v>53</v>
      </c>
      <c r="C93" s="58" t="s">
        <v>46</v>
      </c>
      <c r="D93" s="58">
        <v>1995</v>
      </c>
      <c r="E93" s="58">
        <v>2</v>
      </c>
      <c r="F93" s="58">
        <v>1</v>
      </c>
      <c r="G93" s="58">
        <v>1</v>
      </c>
      <c r="H93" s="58">
        <v>2</v>
      </c>
      <c r="I93" s="58">
        <v>2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9">
        <f aca="true" t="shared" si="35" ref="P93:P100">IF(F93&gt;0,1,0)+IF(H93&gt;0,1,0)+IF(J93&gt;0,1,0)+IF(L93&gt;0,1,0)+IF(N93&gt;0,1,0)</f>
        <v>5</v>
      </c>
      <c r="Q93" s="51">
        <f aca="true" t="shared" si="36" ref="Q93:Q100">F93+H93+J93+L93+N93</f>
        <v>6</v>
      </c>
      <c r="R93" s="59">
        <f aca="true" t="shared" si="37" ref="R93:R100">IF(G93&gt;0,1,0)+IF(I93&gt;0,1,0)+IF(K93&gt;0,1,0)+IF(M93&gt;0,1,0)+IF(O93&gt;0,1,0)</f>
        <v>5</v>
      </c>
      <c r="S93" s="51">
        <f aca="true" t="shared" si="38" ref="S93:S100">G93+I93+K93+M93+O93</f>
        <v>6</v>
      </c>
      <c r="T93" s="56">
        <f aca="true" t="shared" si="39" ref="T93:T100">-S93+100*R93-1000*Q93+100000*P93</f>
        <v>494494</v>
      </c>
      <c r="U93" s="51">
        <v>1</v>
      </c>
      <c r="V93" s="51">
        <v>1</v>
      </c>
      <c r="W93" s="51">
        <v>1</v>
      </c>
      <c r="X93" s="51">
        <v>1</v>
      </c>
      <c r="Y93" s="51">
        <v>0</v>
      </c>
      <c r="Z93" s="51">
        <v>1</v>
      </c>
      <c r="AA93" s="59">
        <f>IF(U93&gt;0,1,0)+IF(W93&gt;0,1,0)+IF(Y93&gt;0,1,0)</f>
        <v>2</v>
      </c>
      <c r="AB93" s="51">
        <f>U93+W93+Y93</f>
        <v>2</v>
      </c>
      <c r="AC93" s="59">
        <f>IF(V93&gt;0,1,0)+IF(X93&gt;0,1,0)+IF(Z93&gt;0,1,0)</f>
        <v>3</v>
      </c>
      <c r="AD93" s="51">
        <f>V93+X93+Z93</f>
        <v>3</v>
      </c>
      <c r="AE93" s="56">
        <f>-AD93+100*AC93-1000*AB93+100000*AA93</f>
        <v>198297</v>
      </c>
      <c r="AF93" s="60"/>
    </row>
    <row r="94" spans="1:32" ht="12.75">
      <c r="A94" s="61">
        <v>2</v>
      </c>
      <c r="B94" s="62" t="s">
        <v>57</v>
      </c>
      <c r="C94" s="65" t="s">
        <v>49</v>
      </c>
      <c r="D94" s="77">
        <v>1995</v>
      </c>
      <c r="E94" s="77" t="s">
        <v>51</v>
      </c>
      <c r="F94" s="65">
        <v>1</v>
      </c>
      <c r="G94" s="65">
        <v>1</v>
      </c>
      <c r="H94" s="65">
        <v>1</v>
      </c>
      <c r="I94" s="65">
        <v>1</v>
      </c>
      <c r="J94" s="65">
        <v>1</v>
      </c>
      <c r="K94" s="65">
        <v>1</v>
      </c>
      <c r="L94" s="65">
        <v>1</v>
      </c>
      <c r="M94" s="65">
        <v>1</v>
      </c>
      <c r="N94" s="65">
        <v>1</v>
      </c>
      <c r="O94" s="65">
        <v>1</v>
      </c>
      <c r="P94" s="66">
        <f t="shared" si="35"/>
        <v>5</v>
      </c>
      <c r="Q94" s="63">
        <f t="shared" si="36"/>
        <v>5</v>
      </c>
      <c r="R94" s="66">
        <f t="shared" si="37"/>
        <v>5</v>
      </c>
      <c r="S94" s="63">
        <f t="shared" si="38"/>
        <v>5</v>
      </c>
      <c r="T94" s="62">
        <f t="shared" si="39"/>
        <v>495495</v>
      </c>
      <c r="U94" s="63">
        <v>1</v>
      </c>
      <c r="V94" s="63">
        <v>1</v>
      </c>
      <c r="W94" s="63">
        <v>1</v>
      </c>
      <c r="X94" s="63">
        <v>1</v>
      </c>
      <c r="Y94" s="63">
        <v>0</v>
      </c>
      <c r="Z94" s="63">
        <v>2</v>
      </c>
      <c r="AA94" s="66">
        <f>IF(U94&gt;0,1,0)+IF(W94&gt;0,1,0)+IF(Y94&gt;0,1,0)</f>
        <v>2</v>
      </c>
      <c r="AB94" s="63">
        <f>U94+W94+Y94</f>
        <v>2</v>
      </c>
      <c r="AC94" s="66">
        <f>IF(V94&gt;0,1,0)+IF(X94&gt;0,1,0)+IF(Z94&gt;0,1,0)</f>
        <v>3</v>
      </c>
      <c r="AD94" s="63">
        <f>V94+X94+Z94</f>
        <v>4</v>
      </c>
      <c r="AE94" s="62">
        <f>-AD94+100*AC94-1000*AB94+100000*AA94</f>
        <v>198296</v>
      </c>
      <c r="AF94" s="67"/>
    </row>
    <row r="95" spans="1:32" ht="12.75">
      <c r="A95" s="61">
        <v>3</v>
      </c>
      <c r="B95" s="62" t="s">
        <v>54</v>
      </c>
      <c r="C95" s="65" t="s">
        <v>55</v>
      </c>
      <c r="D95" s="65">
        <v>1995</v>
      </c>
      <c r="E95" s="65" t="s">
        <v>56</v>
      </c>
      <c r="F95" s="65">
        <v>1</v>
      </c>
      <c r="G95" s="65">
        <v>1</v>
      </c>
      <c r="H95" s="65">
        <v>1</v>
      </c>
      <c r="I95" s="65">
        <v>1</v>
      </c>
      <c r="J95" s="65">
        <v>1</v>
      </c>
      <c r="K95" s="65">
        <v>1</v>
      </c>
      <c r="L95" s="65">
        <v>1</v>
      </c>
      <c r="M95" s="65">
        <v>1</v>
      </c>
      <c r="N95" s="65">
        <v>1</v>
      </c>
      <c r="O95" s="65">
        <v>1</v>
      </c>
      <c r="P95" s="66">
        <f t="shared" si="35"/>
        <v>5</v>
      </c>
      <c r="Q95" s="63">
        <f t="shared" si="36"/>
        <v>5</v>
      </c>
      <c r="R95" s="66">
        <f t="shared" si="37"/>
        <v>5</v>
      </c>
      <c r="S95" s="63">
        <f t="shared" si="38"/>
        <v>5</v>
      </c>
      <c r="T95" s="62">
        <f t="shared" si="39"/>
        <v>495495</v>
      </c>
      <c r="U95" s="63">
        <v>1</v>
      </c>
      <c r="V95" s="63">
        <v>1</v>
      </c>
      <c r="W95" s="63">
        <v>1</v>
      </c>
      <c r="X95" s="63">
        <v>1</v>
      </c>
      <c r="Y95" s="63">
        <v>0</v>
      </c>
      <c r="Z95" s="63">
        <v>0</v>
      </c>
      <c r="AA95" s="66">
        <f>IF(U95&gt;0,1,0)+IF(W95&gt;0,1,0)+IF(Y95&gt;0,1,0)</f>
        <v>2</v>
      </c>
      <c r="AB95" s="63">
        <f>U95+W95+Y95</f>
        <v>2</v>
      </c>
      <c r="AC95" s="66">
        <f>IF(V95&gt;0,1,0)+IF(X95&gt;0,1,0)+IF(Z95&gt;0,1,0)</f>
        <v>2</v>
      </c>
      <c r="AD95" s="63">
        <f>V95+X95+Z95</f>
        <v>2</v>
      </c>
      <c r="AE95" s="62">
        <f>-AD95+100*AC95-1000*AB95+100000*AA95</f>
        <v>198198</v>
      </c>
      <c r="AF95" s="67"/>
    </row>
    <row r="96" spans="1:32" ht="12.75">
      <c r="A96" s="69">
        <v>4</v>
      </c>
      <c r="B96" s="70" t="s">
        <v>58</v>
      </c>
      <c r="C96" s="71" t="s">
        <v>44</v>
      </c>
      <c r="D96" s="71">
        <v>1995</v>
      </c>
      <c r="E96" s="71" t="s">
        <v>29</v>
      </c>
      <c r="F96" s="71">
        <v>1</v>
      </c>
      <c r="G96" s="71">
        <v>1</v>
      </c>
      <c r="H96" s="71">
        <v>2</v>
      </c>
      <c r="I96" s="71">
        <v>2</v>
      </c>
      <c r="J96" s="71">
        <v>1</v>
      </c>
      <c r="K96" s="71">
        <v>1</v>
      </c>
      <c r="L96" s="71">
        <v>1</v>
      </c>
      <c r="M96" s="71">
        <v>1</v>
      </c>
      <c r="N96" s="71">
        <v>1</v>
      </c>
      <c r="O96" s="71">
        <v>1</v>
      </c>
      <c r="P96" s="72">
        <f t="shared" si="35"/>
        <v>5</v>
      </c>
      <c r="Q96" s="52">
        <f t="shared" si="36"/>
        <v>6</v>
      </c>
      <c r="R96" s="72">
        <f t="shared" si="37"/>
        <v>5</v>
      </c>
      <c r="S96" s="52">
        <f t="shared" si="38"/>
        <v>6</v>
      </c>
      <c r="T96" s="70">
        <f t="shared" si="39"/>
        <v>494494</v>
      </c>
      <c r="U96" s="52">
        <v>1</v>
      </c>
      <c r="V96" s="52">
        <v>1</v>
      </c>
      <c r="W96" s="52">
        <v>0</v>
      </c>
      <c r="X96" s="52">
        <v>2</v>
      </c>
      <c r="Y96" s="52">
        <v>0</v>
      </c>
      <c r="Z96" s="52">
        <v>0</v>
      </c>
      <c r="AA96" s="72">
        <f>IF(U96&gt;0,1,0)+IF(W96&gt;0,1,0)+IF(Y96&gt;0,1,0)</f>
        <v>1</v>
      </c>
      <c r="AB96" s="52">
        <f>U96+W96+Y96</f>
        <v>1</v>
      </c>
      <c r="AC96" s="72">
        <f>IF(V96&gt;0,1,0)+IF(X96&gt;0,1,0)+IF(Z96&gt;0,1,0)</f>
        <v>2</v>
      </c>
      <c r="AD96" s="52">
        <f>V96+X96+Z96</f>
        <v>3</v>
      </c>
      <c r="AE96" s="70">
        <f>-AD96+100*AC96-1000*AB96+100000*AA96</f>
        <v>99197</v>
      </c>
      <c r="AF96" s="73"/>
    </row>
    <row r="97" spans="1:32" ht="12.75">
      <c r="A97" s="61">
        <v>5</v>
      </c>
      <c r="B97" s="62" t="s">
        <v>132</v>
      </c>
      <c r="C97" s="65" t="s">
        <v>44</v>
      </c>
      <c r="D97" s="65">
        <v>1995</v>
      </c>
      <c r="E97" s="65">
        <v>3</v>
      </c>
      <c r="F97" s="65">
        <v>1</v>
      </c>
      <c r="G97" s="65">
        <v>1</v>
      </c>
      <c r="H97" s="65">
        <v>2</v>
      </c>
      <c r="I97" s="65">
        <v>1</v>
      </c>
      <c r="J97" s="65">
        <v>3</v>
      </c>
      <c r="K97" s="65">
        <v>1</v>
      </c>
      <c r="L97" s="65">
        <v>1</v>
      </c>
      <c r="M97" s="65">
        <v>1</v>
      </c>
      <c r="N97" s="65">
        <v>1</v>
      </c>
      <c r="O97" s="65">
        <v>1</v>
      </c>
      <c r="P97" s="66">
        <f t="shared" si="35"/>
        <v>5</v>
      </c>
      <c r="Q97" s="63">
        <f t="shared" si="36"/>
        <v>8</v>
      </c>
      <c r="R97" s="66">
        <f t="shared" si="37"/>
        <v>5</v>
      </c>
      <c r="S97" s="63">
        <f t="shared" si="38"/>
        <v>5</v>
      </c>
      <c r="T97" s="62">
        <f t="shared" si="39"/>
        <v>492495</v>
      </c>
      <c r="U97" s="63"/>
      <c r="V97" s="63"/>
      <c r="W97" s="63"/>
      <c r="X97" s="63"/>
      <c r="Y97" s="63"/>
      <c r="Z97" s="63"/>
      <c r="AA97" s="66"/>
      <c r="AB97" s="63"/>
      <c r="AC97" s="66"/>
      <c r="AD97" s="63"/>
      <c r="AE97" s="62"/>
      <c r="AF97" s="67"/>
    </row>
    <row r="98" spans="1:32" ht="12.75">
      <c r="A98" s="61">
        <v>6</v>
      </c>
      <c r="B98" s="62" t="s">
        <v>50</v>
      </c>
      <c r="C98" s="65" t="s">
        <v>55</v>
      </c>
      <c r="D98" s="65">
        <v>1996</v>
      </c>
      <c r="E98" s="65" t="s">
        <v>29</v>
      </c>
      <c r="F98" s="65">
        <v>1</v>
      </c>
      <c r="G98" s="65">
        <v>1</v>
      </c>
      <c r="H98" s="65">
        <v>0</v>
      </c>
      <c r="I98" s="65">
        <v>3</v>
      </c>
      <c r="J98" s="65">
        <v>0</v>
      </c>
      <c r="K98" s="65">
        <v>1</v>
      </c>
      <c r="L98" s="65">
        <v>0</v>
      </c>
      <c r="M98" s="65">
        <v>0</v>
      </c>
      <c r="N98" s="65">
        <v>6</v>
      </c>
      <c r="O98" s="65">
        <v>3</v>
      </c>
      <c r="P98" s="66">
        <f t="shared" si="35"/>
        <v>2</v>
      </c>
      <c r="Q98" s="63">
        <f t="shared" si="36"/>
        <v>7</v>
      </c>
      <c r="R98" s="66">
        <f t="shared" si="37"/>
        <v>4</v>
      </c>
      <c r="S98" s="63">
        <f t="shared" si="38"/>
        <v>8</v>
      </c>
      <c r="T98" s="62">
        <f t="shared" si="39"/>
        <v>193392</v>
      </c>
      <c r="U98" s="63"/>
      <c r="V98" s="63"/>
      <c r="W98" s="63"/>
      <c r="X98" s="63"/>
      <c r="Y98" s="63"/>
      <c r="Z98" s="63"/>
      <c r="AA98" s="66"/>
      <c r="AB98" s="63"/>
      <c r="AC98" s="66"/>
      <c r="AD98" s="63"/>
      <c r="AE98" s="62"/>
      <c r="AF98" s="67"/>
    </row>
    <row r="99" spans="1:32" ht="12.75">
      <c r="A99" s="61">
        <v>7</v>
      </c>
      <c r="B99" s="62" t="s">
        <v>133</v>
      </c>
      <c r="C99" s="65" t="s">
        <v>44</v>
      </c>
      <c r="D99" s="65">
        <v>1996</v>
      </c>
      <c r="E99" s="65" t="s">
        <v>29</v>
      </c>
      <c r="F99" s="65">
        <v>2</v>
      </c>
      <c r="G99" s="65">
        <v>2</v>
      </c>
      <c r="H99" s="65">
        <v>0</v>
      </c>
      <c r="I99" s="65">
        <v>1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6">
        <f t="shared" si="35"/>
        <v>1</v>
      </c>
      <c r="Q99" s="63">
        <f t="shared" si="36"/>
        <v>2</v>
      </c>
      <c r="R99" s="66">
        <f t="shared" si="37"/>
        <v>2</v>
      </c>
      <c r="S99" s="63">
        <f t="shared" si="38"/>
        <v>3</v>
      </c>
      <c r="T99" s="62">
        <f t="shared" si="39"/>
        <v>98197</v>
      </c>
      <c r="U99" s="63"/>
      <c r="V99" s="63"/>
      <c r="W99" s="63"/>
      <c r="X99" s="63"/>
      <c r="Y99" s="63"/>
      <c r="Z99" s="63"/>
      <c r="AA99" s="66"/>
      <c r="AB99" s="63"/>
      <c r="AC99" s="66"/>
      <c r="AD99" s="63"/>
      <c r="AE99" s="62"/>
      <c r="AF99" s="67"/>
    </row>
    <row r="100" spans="1:32" ht="12.75">
      <c r="A100" s="69">
        <v>8</v>
      </c>
      <c r="B100" s="70" t="s">
        <v>60</v>
      </c>
      <c r="C100" s="71" t="s">
        <v>44</v>
      </c>
      <c r="D100" s="71">
        <v>1999</v>
      </c>
      <c r="E100" s="71" t="s">
        <v>29</v>
      </c>
      <c r="F100" s="71">
        <v>0</v>
      </c>
      <c r="G100" s="71">
        <v>0</v>
      </c>
      <c r="H100" s="71">
        <v>4</v>
      </c>
      <c r="I100" s="71">
        <v>4</v>
      </c>
      <c r="J100" s="71">
        <v>0</v>
      </c>
      <c r="K100" s="71">
        <v>0</v>
      </c>
      <c r="L100" s="71">
        <v>0</v>
      </c>
      <c r="M100" s="71">
        <v>4</v>
      </c>
      <c r="N100" s="71">
        <v>0</v>
      </c>
      <c r="O100" s="71">
        <v>4</v>
      </c>
      <c r="P100" s="72">
        <f t="shared" si="35"/>
        <v>1</v>
      </c>
      <c r="Q100" s="52">
        <f t="shared" si="36"/>
        <v>4</v>
      </c>
      <c r="R100" s="72">
        <f t="shared" si="37"/>
        <v>3</v>
      </c>
      <c r="S100" s="52">
        <f t="shared" si="38"/>
        <v>12</v>
      </c>
      <c r="T100" s="70">
        <f t="shared" si="39"/>
        <v>96288</v>
      </c>
      <c r="U100" s="52"/>
      <c r="V100" s="52"/>
      <c r="W100" s="52"/>
      <c r="X100" s="52"/>
      <c r="Y100" s="52"/>
      <c r="Z100" s="52"/>
      <c r="AA100" s="72"/>
      <c r="AB100" s="52"/>
      <c r="AC100" s="72"/>
      <c r="AD100" s="52"/>
      <c r="AE100" s="70"/>
      <c r="AF100" s="73"/>
    </row>
    <row r="101" spans="1:11" ht="12.75">
      <c r="A101" s="47"/>
      <c r="B101" s="74"/>
      <c r="C101" s="47"/>
      <c r="D101" s="75"/>
      <c r="E101" s="75"/>
      <c r="F101" s="47"/>
      <c r="K101" s="47"/>
    </row>
    <row r="102" spans="1:5" ht="12.75">
      <c r="A102" s="44"/>
      <c r="B102" s="43" t="s">
        <v>93</v>
      </c>
      <c r="D102" s="46" t="s">
        <v>94</v>
      </c>
      <c r="E102" s="81"/>
    </row>
    <row r="103" spans="1:5" ht="12.75">
      <c r="A103" s="44"/>
      <c r="D103" s="46"/>
      <c r="E103" s="46"/>
    </row>
    <row r="104" spans="1:5" ht="12.75">
      <c r="A104" s="44"/>
      <c r="B104" s="43" t="s">
        <v>95</v>
      </c>
      <c r="D104" s="46" t="s">
        <v>96</v>
      </c>
      <c r="E104" s="81"/>
    </row>
  </sheetData>
  <mergeCells count="56">
    <mergeCell ref="A89:AF89"/>
    <mergeCell ref="A91:A92"/>
    <mergeCell ref="B91:B92"/>
    <mergeCell ref="C91:C92"/>
    <mergeCell ref="D91:D92"/>
    <mergeCell ref="E91:E92"/>
    <mergeCell ref="F91:T91"/>
    <mergeCell ref="U91:AE91"/>
    <mergeCell ref="AF91:AF92"/>
    <mergeCell ref="A77:AF77"/>
    <mergeCell ref="A79:A80"/>
    <mergeCell ref="B79:B80"/>
    <mergeCell ref="C79:C80"/>
    <mergeCell ref="D79:D80"/>
    <mergeCell ref="E79:E80"/>
    <mergeCell ref="F79:T79"/>
    <mergeCell ref="U79:AE79"/>
    <mergeCell ref="AF79:AF80"/>
    <mergeCell ref="A60:AF60"/>
    <mergeCell ref="A62:A63"/>
    <mergeCell ref="B62:B63"/>
    <mergeCell ref="C62:C63"/>
    <mergeCell ref="D62:D63"/>
    <mergeCell ref="E62:E63"/>
    <mergeCell ref="F62:T62"/>
    <mergeCell ref="U62:AE62"/>
    <mergeCell ref="AF62:AF63"/>
    <mergeCell ref="A50:AF50"/>
    <mergeCell ref="A52:A53"/>
    <mergeCell ref="B52:B53"/>
    <mergeCell ref="C52:C53"/>
    <mergeCell ref="D52:D53"/>
    <mergeCell ref="E52:E53"/>
    <mergeCell ref="F52:T52"/>
    <mergeCell ref="U52:AE52"/>
    <mergeCell ref="AF52:AF53"/>
    <mergeCell ref="AF7:AF8"/>
    <mergeCell ref="A33:AF33"/>
    <mergeCell ref="A35:A36"/>
    <mergeCell ref="B35:B36"/>
    <mergeCell ref="C35:C36"/>
    <mergeCell ref="D35:D36"/>
    <mergeCell ref="E35:E36"/>
    <mergeCell ref="F35:T35"/>
    <mergeCell ref="U35:AE35"/>
    <mergeCell ref="AF35:AF36"/>
    <mergeCell ref="A1:AF1"/>
    <mergeCell ref="A2:AF2"/>
    <mergeCell ref="A5:AF5"/>
    <mergeCell ref="A7:A8"/>
    <mergeCell ref="B7:B8"/>
    <mergeCell ref="C7:C8"/>
    <mergeCell ref="D7:D8"/>
    <mergeCell ref="E7:E8"/>
    <mergeCell ref="F7:T7"/>
    <mergeCell ref="U7:AE7"/>
  </mergeCells>
  <printOptions/>
  <pageMargins left="0.39375" right="0.39375" top="0.39375" bottom="0.393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